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975" activeTab="3"/>
  </bookViews>
  <sheets>
    <sheet name="1 doch" sheetId="1" r:id="rId1"/>
    <sheet name="2 wydatki" sheetId="2" r:id="rId2"/>
    <sheet name="3 zlecone" sheetId="3" r:id="rId3"/>
    <sheet name="4 f sołecki" sheetId="4" r:id="rId4"/>
  </sheets>
  <definedNames/>
  <calcPr fullCalcOnLoad="1"/>
</workbook>
</file>

<file path=xl/sharedStrings.xml><?xml version="1.0" encoding="utf-8"?>
<sst xmlns="http://schemas.openxmlformats.org/spreadsheetml/2006/main" count="482" uniqueCount="308">
  <si>
    <t>Razem</t>
  </si>
  <si>
    <t>Załącznik Nr 1</t>
  </si>
  <si>
    <t xml:space="preserve">                                       Zmiana planu dochodów budżetu gminy na 2011r.</t>
  </si>
  <si>
    <t>zmiana załącznika Nr 1 do Uchwały Nr IV/18/2011 Rady Gminy Kleszczewo z dnia 26 stycznia 2011r.</t>
  </si>
  <si>
    <t>Załącznik Nr 2</t>
  </si>
  <si>
    <t xml:space="preserve">                                       Zmiana planu wydatków budżetu gminy na 2011r.</t>
  </si>
  <si>
    <t>zmiana załącznika Nr 2 do Uchwały Nr IV/18/2011 Rady Gminy Kleszczewo z dnia 26 stycznia 2011r.</t>
  </si>
  <si>
    <t>Dział</t>
  </si>
  <si>
    <t>Roz dział</t>
  </si>
  <si>
    <t>Para graf</t>
  </si>
  <si>
    <t>Dochody</t>
  </si>
  <si>
    <t>Wydatki</t>
  </si>
  <si>
    <t>Treść</t>
  </si>
  <si>
    <t>Przed zmianą</t>
  </si>
  <si>
    <t>Zmiana</t>
  </si>
  <si>
    <t>Po zmianie</t>
  </si>
  <si>
    <t>852</t>
  </si>
  <si>
    <t>Pomoc społeczna</t>
  </si>
  <si>
    <t>Razem:</t>
  </si>
  <si>
    <t>3110</t>
  </si>
  <si>
    <t>Świadczenia społeczne</t>
  </si>
  <si>
    <t>Załącznik Nr 3</t>
  </si>
  <si>
    <t>I. Zmiana dochodów i wydatków związanych z realizacją zadań z zakresu administracji rządowej i innych zadań zleconych gminie odrębnymi ustawami w 2011 roku</t>
  </si>
  <si>
    <t>zmiana załącznika Nr 3 do Uchwały Nr IV/18/2011 Rady Gminy Kleszczewo z dnia 26 stycznia 2011r.</t>
  </si>
  <si>
    <t>Zmiana planu wydatków na projekty realizowane w ramach Funduszu Sołeckiego na 2011r.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</si>
  <si>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</si>
  <si>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</si>
  <si>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</si>
  <si>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</si>
  <si>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</si>
  <si>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</si>
  <si>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Integracja mieszkańców wsi</t>
  </si>
  <si>
    <t>Utrzymanie porządku na terenie wsi</t>
  </si>
  <si>
    <t>Gowarzewo</t>
  </si>
  <si>
    <t>Odnowa wsi</t>
  </si>
  <si>
    <t>Integracja Mieszkańców wsi</t>
  </si>
  <si>
    <t>Bezpieczeństwo i utrzymanie porządku</t>
  </si>
  <si>
    <t>Kleszczewo</t>
  </si>
  <si>
    <t>Integracja wsi</t>
  </si>
  <si>
    <t>Bezpieczeństwo i utrzymanie czystości</t>
  </si>
  <si>
    <t>10 100</t>
  </si>
  <si>
    <t>1 500</t>
  </si>
  <si>
    <t>Komorniki</t>
  </si>
  <si>
    <t>4 824</t>
  </si>
  <si>
    <t>Krerowo</t>
  </si>
  <si>
    <t>Integracja mieszkańców wsi Krerowo</t>
  </si>
  <si>
    <t>1 400</t>
  </si>
  <si>
    <t>200</t>
  </si>
  <si>
    <t>Budowa boiska sportowego</t>
  </si>
  <si>
    <t>Krzyżowniki</t>
  </si>
  <si>
    <t>Poprawa warunków życia mieszkańców</t>
  </si>
  <si>
    <t>1 000</t>
  </si>
  <si>
    <t>2 500</t>
  </si>
  <si>
    <t>919</t>
  </si>
  <si>
    <t>5 100</t>
  </si>
  <si>
    <t>Markowice</t>
  </si>
  <si>
    <t>Ogrodzenie boiska</t>
  </si>
  <si>
    <t>Integracja mieszkańców</t>
  </si>
  <si>
    <t>Nagradowice</t>
  </si>
  <si>
    <t>Poprawa bezpieczeństwa mieszkańców</t>
  </si>
  <si>
    <t>Poklatki</t>
  </si>
  <si>
    <t>Utrzymanie porządku i bezpieczeństwa  w miejscowości Poklatki</t>
  </si>
  <si>
    <t xml:space="preserve"> 700</t>
  </si>
  <si>
    <t>Doposażenie kuchni przy Sali wiejskiej</t>
  </si>
  <si>
    <t>Kultura i rozrywka</t>
  </si>
  <si>
    <t>Śródka</t>
  </si>
  <si>
    <t>719</t>
  </si>
  <si>
    <t>Utrzymanie porządku i ochrona przeciwpożarowa</t>
  </si>
  <si>
    <t xml:space="preserve"> 519</t>
  </si>
  <si>
    <t>0</t>
  </si>
  <si>
    <t>6 200</t>
  </si>
  <si>
    <t>Tulce</t>
  </si>
  <si>
    <t>Rozwój kultury sportu i rekreacji</t>
  </si>
  <si>
    <t>4200</t>
  </si>
  <si>
    <t>Zimin</t>
  </si>
  <si>
    <t>Spotkania integracyjne</t>
  </si>
  <si>
    <t>Bezpieczeństwo mieszkańców, utrzymanie porządku i zieleni w Sołectwie</t>
  </si>
  <si>
    <t>1 781    +1 138                =2 919</t>
  </si>
  <si>
    <t>2 500              -1 138                            =1 362</t>
  </si>
  <si>
    <t>do Zarządzenie Nr 64/2011</t>
  </si>
  <si>
    <t>Wójta Gminy Kleszczewo</t>
  </si>
  <si>
    <t>z dnia  01 grudnia 2011r.</t>
  </si>
  <si>
    <t>do Zarządzenia Nr 64/2011</t>
  </si>
  <si>
    <t>z dnia 01 grudnia 2011r.</t>
  </si>
  <si>
    <t>Załącznik Nr 4</t>
  </si>
  <si>
    <t>1 454 077,00</t>
  </si>
  <si>
    <t>- 39 965,00</t>
  </si>
  <si>
    <t>1 414 112,00</t>
  </si>
  <si>
    <t>85212</t>
  </si>
  <si>
    <t>Świadczenia rodzinne, świadczenia z funduszu alimentacyjneego oraz składki na ubezpieczenia emerytalne i rentowe z ubezpieczenia społecznego</t>
  </si>
  <si>
    <t>1 281 882,00</t>
  </si>
  <si>
    <t>- 40 000,00</t>
  </si>
  <si>
    <t>1 241 882,00</t>
  </si>
  <si>
    <t>2010</t>
  </si>
  <si>
    <t>Dotacje celowe otrzymane z budżetu państwa na realizację zadań bieżących z zakresu administracji rządowej oraz innych zadań zleconych gminie (związkom gmin) ustawami</t>
  </si>
  <si>
    <t>1 272 410,00</t>
  </si>
  <si>
    <t>1 232 410,00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</si>
  <si>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</si>
  <si>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</si>
  <si>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3 350,00</t>
  </si>
  <si>
    <t>35,00</t>
  </si>
  <si>
    <t>3 385,00</t>
  </si>
  <si>
    <t>2030</t>
  </si>
  <si>
    <t>Dotacje celowe otrzymane z budżetu państwa na realizację własnych zadań bieżących gmin (związków gmin)</t>
  </si>
  <si>
    <t>1 300,00</t>
  </si>
  <si>
    <t>1 335,00</t>
  </si>
  <si>
    <t>24 607 967,00</t>
  </si>
  <si>
    <t>24 568 002,00</t>
  </si>
  <si>
    <t>mgr inż. Bogdan Kemnitz</t>
  </si>
  <si>
    <t xml:space="preserve">          Wójt Gminy</t>
  </si>
  <si>
    <t>710</t>
  </si>
  <si>
    <t>Działalność usługowa</t>
  </si>
  <si>
    <t>148 605,00</t>
  </si>
  <si>
    <t>0,00</t>
  </si>
  <si>
    <t>71004</t>
  </si>
  <si>
    <t>Plany zagospodarowania przestrzennego</t>
  </si>
  <si>
    <t>56 000,00</t>
  </si>
  <si>
    <t>- 4 000,00</t>
  </si>
  <si>
    <t>52 000,00</t>
  </si>
  <si>
    <t>4300</t>
  </si>
  <si>
    <t>Zakup usług pozostałych</t>
  </si>
  <si>
    <t>71095</t>
  </si>
  <si>
    <t>Pozostała działalność</t>
  </si>
  <si>
    <t>72 605,00</t>
  </si>
  <si>
    <t>4 000,00</t>
  </si>
  <si>
    <t>76 605,00</t>
  </si>
  <si>
    <t>47 000,00</t>
  </si>
  <si>
    <t>51 000,00</t>
  </si>
  <si>
    <t>750</t>
  </si>
  <si>
    <t>Administracja publiczna</t>
  </si>
  <si>
    <t>1 853 387,00</t>
  </si>
  <si>
    <t>75011</t>
  </si>
  <si>
    <t>Urzędy wojewódzkie</t>
  </si>
  <si>
    <t>44 600,00</t>
  </si>
  <si>
    <t>12 505,00</t>
  </si>
  <si>
    <t>252,00</t>
  </si>
  <si>
    <t>12 757,00</t>
  </si>
  <si>
    <t>4410</t>
  </si>
  <si>
    <t>Podróże służbowe krajowe</t>
  </si>
  <si>
    <t>1 050,00</t>
  </si>
  <si>
    <t>- 252,00</t>
  </si>
  <si>
    <t>798,00</t>
  </si>
  <si>
    <t>75023</t>
  </si>
  <si>
    <t>Urzędy gmin (miast i miast na prawach powiatu)</t>
  </si>
  <si>
    <t>1 566 340,00</t>
  </si>
  <si>
    <t>4040</t>
  </si>
  <si>
    <t>Dodatkowe wynagrodzenie roczne</t>
  </si>
  <si>
    <t>73 000,00</t>
  </si>
  <si>
    <t>- 2 350,00</t>
  </si>
  <si>
    <t>70 650,00</t>
  </si>
  <si>
    <t>4360</t>
  </si>
  <si>
    <t>Opłaty z tytułu zakupu usług telekomunikacyjnych świadczonych w ruchomej publicznej sieci telefonicznej</t>
  </si>
  <si>
    <t>6 500,00</t>
  </si>
  <si>
    <t>200,00</t>
  </si>
  <si>
    <t>6 700,00</t>
  </si>
  <si>
    <t>10 000,00</t>
  </si>
  <si>
    <t>2 850,00</t>
  </si>
  <si>
    <t>12 850,00</t>
  </si>
  <si>
    <t>4420</t>
  </si>
  <si>
    <t>Podróże służbowe zagraniczne</t>
  </si>
  <si>
    <t>500,00</t>
  </si>
  <si>
    <t>- 500,00</t>
  </si>
  <si>
    <t>4430</t>
  </si>
  <si>
    <t>Różne opłaty i składki</t>
  </si>
  <si>
    <t>26 000,00</t>
  </si>
  <si>
    <t>- 200,00</t>
  </si>
  <si>
    <t>25 800,00</t>
  </si>
  <si>
    <t>75095</t>
  </si>
  <si>
    <t>34 000,00</t>
  </si>
  <si>
    <t>3030</t>
  </si>
  <si>
    <t xml:space="preserve">Różne wydatki na rzecz osób fizycznych </t>
  </si>
  <si>
    <t>22 500,00</t>
  </si>
  <si>
    <t>1 000,00</t>
  </si>
  <si>
    <t>23 500,00</t>
  </si>
  <si>
    <t>- 1 000,00</t>
  </si>
  <si>
    <t>756</t>
  </si>
  <si>
    <t>Dochody od osób prawnych, od osób fizycznych i od innych jednostek nieposiadających osobowości prawnej oraz wydatki związane z ich poborem</t>
  </si>
  <si>
    <t>36 650,00</t>
  </si>
  <si>
    <t>75647</t>
  </si>
  <si>
    <t>Pobór podatków, opłat i niepodatkowych należności budżetowych</t>
  </si>
  <si>
    <t>4100</t>
  </si>
  <si>
    <t>Wynagrodzenia agencyjno-prowizyjne</t>
  </si>
  <si>
    <t>16 000,00</t>
  </si>
  <si>
    <t>15 000,00</t>
  </si>
  <si>
    <t>19 500,00</t>
  </si>
  <si>
    <t>1 078,00</t>
  </si>
  <si>
    <t>20 578,00</t>
  </si>
  <si>
    <t>150,00</t>
  </si>
  <si>
    <t>- 78,00</t>
  </si>
  <si>
    <t>72,00</t>
  </si>
  <si>
    <t>801</t>
  </si>
  <si>
    <t>Oświata i wychowanie</t>
  </si>
  <si>
    <t>7 886 821,00</t>
  </si>
  <si>
    <t>80110</t>
  </si>
  <si>
    <t>Gimnazja</t>
  </si>
  <si>
    <t>1 835 062,00</t>
  </si>
  <si>
    <t>4110</t>
  </si>
  <si>
    <t>Składki na ubezpieczenia społeczne</t>
  </si>
  <si>
    <t>204 345,00</t>
  </si>
  <si>
    <t>203 345,00</t>
  </si>
  <si>
    <t>4210</t>
  </si>
  <si>
    <t>Zakup materiałów i wyposażenia</t>
  </si>
  <si>
    <t>39 252,00</t>
  </si>
  <si>
    <t>40 252,00</t>
  </si>
  <si>
    <t>80113</t>
  </si>
  <si>
    <t>Dowożenie uczniów do szkół</t>
  </si>
  <si>
    <t>361 500,00</t>
  </si>
  <si>
    <t>100,00</t>
  </si>
  <si>
    <t>361 600,00</t>
  </si>
  <si>
    <t>1 800,00</t>
  </si>
  <si>
    <t>1 900,00</t>
  </si>
  <si>
    <t>80146</t>
  </si>
  <si>
    <t>Dokształcanie i doskonalenie nauczycieli</t>
  </si>
  <si>
    <t>31 363,00</t>
  </si>
  <si>
    <t>5 300,00</t>
  </si>
  <si>
    <t>1 500,00</t>
  </si>
  <si>
    <t>6 800,00</t>
  </si>
  <si>
    <t>4700</t>
  </si>
  <si>
    <t xml:space="preserve">Szkolenia pracowników niebędących członkami korpusu służby cywilnej </t>
  </si>
  <si>
    <t>19 763,00</t>
  </si>
  <si>
    <t>- 1 500,00</t>
  </si>
  <si>
    <t>18 263,00</t>
  </si>
  <si>
    <t>80195</t>
  </si>
  <si>
    <t>185 778,00</t>
  </si>
  <si>
    <t>- 100,00</t>
  </si>
  <si>
    <t>185 678,00</t>
  </si>
  <si>
    <t>8 816,00</t>
  </si>
  <si>
    <t>8 716,00</t>
  </si>
  <si>
    <t>2 130 010,00</t>
  </si>
  <si>
    <t>2 090 045,00</t>
  </si>
  <si>
    <t>85205</t>
  </si>
  <si>
    <t>Zadania w zakresie przeciwdziałania przemocy w rodzinie</t>
  </si>
  <si>
    <t>2 000,00</t>
  </si>
  <si>
    <t>2 500,00</t>
  </si>
  <si>
    <t>1 280 855,00</t>
  </si>
  <si>
    <t>1 240 855,00</t>
  </si>
  <si>
    <t>1 213 709,00</t>
  </si>
  <si>
    <t>- 38 800,00</t>
  </si>
  <si>
    <t>1 174 909,00</t>
  </si>
  <si>
    <t>4260</t>
  </si>
  <si>
    <t>Zakup energii</t>
  </si>
  <si>
    <t>9 045,00</t>
  </si>
  <si>
    <t>- 1 200,00</t>
  </si>
  <si>
    <t>7 845,00</t>
  </si>
  <si>
    <t>3 873,00</t>
  </si>
  <si>
    <t>44,00</t>
  </si>
  <si>
    <t>3 917,00</t>
  </si>
  <si>
    <t>4130</t>
  </si>
  <si>
    <t>Składki na ubezpieczenie zdrowotne</t>
  </si>
  <si>
    <t>85215</t>
  </si>
  <si>
    <t>Dodatki mieszkaniowe</t>
  </si>
  <si>
    <t>17 308,00</t>
  </si>
  <si>
    <t>- 2 009,00</t>
  </si>
  <si>
    <t>15 299,00</t>
  </si>
  <si>
    <t>15 500,00</t>
  </si>
  <si>
    <t>13 491,00</t>
  </si>
  <si>
    <t>85295</t>
  </si>
  <si>
    <t>89 940,00</t>
  </si>
  <si>
    <t>730,00</t>
  </si>
  <si>
    <t>750,00</t>
  </si>
  <si>
    <t>1 480,00</t>
  </si>
  <si>
    <t>15 204,00</t>
  </si>
  <si>
    <t>- 750,00</t>
  </si>
  <si>
    <t>14 454,00</t>
  </si>
  <si>
    <t>900</t>
  </si>
  <si>
    <t>Gospodarka komunalna i ochrona środowiska</t>
  </si>
  <si>
    <t>5 929 131,00</t>
  </si>
  <si>
    <t>90095</t>
  </si>
  <si>
    <t>165 060,00</t>
  </si>
  <si>
    <t>4170</t>
  </si>
  <si>
    <t>Wynagrodzenia bezosobowe</t>
  </si>
  <si>
    <t>3 500,00</t>
  </si>
  <si>
    <t>- 3 000,00</t>
  </si>
  <si>
    <t>50 000,00</t>
  </si>
  <si>
    <t>3 000,00</t>
  </si>
  <si>
    <t>53 000,00</t>
  </si>
  <si>
    <t>921</t>
  </si>
  <si>
    <t>Kultura i ochrona dziedzictwa narodowego</t>
  </si>
  <si>
    <t>1 503 506,00</t>
  </si>
  <si>
    <t>92195</t>
  </si>
  <si>
    <t>639 400,00</t>
  </si>
  <si>
    <t>26 223,00</t>
  </si>
  <si>
    <t>1 138,00</t>
  </si>
  <si>
    <t>27 361,00</t>
  </si>
  <si>
    <t>55 977,00</t>
  </si>
  <si>
    <t>- 1 138,00</t>
  </si>
  <si>
    <t>54 839,00</t>
  </si>
  <si>
    <t>23 985 785,00</t>
  </si>
  <si>
    <t>23 945 820,00</t>
  </si>
  <si>
    <t>w tym: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</si>
  <si>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</si>
  <si>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</si>
  <si>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</si>
  <si>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</si>
  <si>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</si>
  <si>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</si>
  <si>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</si>
  <si>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</si>
  <si>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</si>
  <si>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</si>
  <si>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</si>
  <si>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</si>
  <si>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obsługa długu jednostki samorządu terytorialnego</t>
  </si>
  <si>
    <t>5)</t>
  </si>
  <si>
    <t>wydatki na programy finansowane z udziałem środków, o których mowa w art. 5 ust1 pkt 2 i 3</t>
  </si>
  <si>
    <t>2.</t>
  </si>
  <si>
    <t>wydatki majątkowe</t>
  </si>
  <si>
    <t>na programy finansowane z udziałem środków, o których mowa w art. 5 ust 1 pkt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</si>
</sst>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8.25"/>
      <name val="Arial"/>
      <family val="2"/>
    </font>
    <font>
      <sz val="12"/>
      <name val="Arial"/>
      <family val="2"/>
    </font>
    <font>
      <sz val="8.25"/>
      <name val="Arial"/>
      <family val="2"/>
    </font>
    <font>
      <sz val="9"/>
      <name val="Arial"/>
      <family val="2"/>
    </font>
    <font>
      <b/>
      <sz val="9"/>
      <color indexed="8"/>
      <name val="Arial"/>
      <family val="0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Czcionka tekstu podstawowego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/>
      <bottom style="hair"/>
    </border>
    <border>
      <left/>
      <right/>
      <top/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0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0" fontId="61" fillId="0" borderId="0" xfId="0" applyFont="1" applyAlignment="1">
      <alignment wrapText="1"/>
    </xf>
    <xf numFmtId="4" fontId="61" fillId="0" borderId="0" xfId="0" applyNumberFormat="1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6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62" fillId="0" borderId="10" xfId="0" applyNumberFormat="1" applyFont="1" applyBorder="1" applyAlignment="1">
      <alignment horizontal="right" vertical="center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60" fillId="0" borderId="0" xfId="0" applyFont="1" applyBorder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6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3" fontId="18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0" fillId="0" borderId="11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wrapText="1"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3" fontId="20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22" fillId="33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5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5" fillId="0" borderId="0" xfId="0" applyNumberFormat="1" applyFont="1" applyAlignment="1">
      <alignment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" fontId="60" fillId="0" borderId="0" xfId="0" applyNumberFormat="1" applyFont="1" applyAlignment="1">
      <alignment/>
    </xf>
    <xf numFmtId="0" fontId="60" fillId="35" borderId="10" xfId="0" applyFont="1" applyFill="1" applyBorder="1" applyAlignment="1">
      <alignment vertical="center"/>
    </xf>
    <xf numFmtId="49" fontId="1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23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25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0" applyNumberFormat="1" applyFont="1" applyFill="1" applyBorder="1" applyAlignment="1" applyProtection="1">
      <alignment horizontal="left"/>
      <protection locked="0"/>
    </xf>
    <xf numFmtId="49" fontId="10" fillId="34" borderId="16" xfId="0" applyNumberFormat="1" applyFont="1" applyFill="1" applyBorder="1" applyAlignment="1" applyProtection="1">
      <alignment horizontal="left" vertical="center" wrapText="1"/>
      <protection locked="0"/>
    </xf>
    <xf numFmtId="4" fontId="10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Fill="1" applyBorder="1" applyAlignment="1" applyProtection="1">
      <alignment horizontal="left" vertical="center"/>
      <protection locked="0"/>
    </xf>
    <xf numFmtId="4" fontId="1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0" xfId="0" applyFont="1" applyAlignment="1">
      <alignment horizontal="center"/>
    </xf>
    <xf numFmtId="49" fontId="24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6" xfId="0" applyNumberFormat="1" applyFont="1" applyFill="1" applyBorder="1" applyAlignment="1" applyProtection="1">
      <alignment horizontal="left"/>
      <protection locked="0"/>
    </xf>
    <xf numFmtId="49" fontId="14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5" fillId="0" borderId="0" xfId="0" applyFont="1" applyAlignment="1">
      <alignment horizontal="center" wrapText="1"/>
    </xf>
    <xf numFmtId="49" fontId="11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/>
      <protection locked="0"/>
    </xf>
    <xf numFmtId="49" fontId="27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0" xfId="0" applyFont="1" applyAlignment="1">
      <alignment vertical="center" wrapText="1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67" fillId="0" borderId="0" xfId="0" applyFont="1" applyAlignment="1">
      <alignment horizontal="center" wrapText="1"/>
    </xf>
    <xf numFmtId="0" fontId="63" fillId="0" borderId="0" xfId="0" applyFont="1" applyAlignment="1">
      <alignment wrapText="1"/>
    </xf>
    <xf numFmtId="49" fontId="6" fillId="36" borderId="0" xfId="0" applyNumberFormat="1" applyFont="1" applyFill="1" applyAlignment="1" applyProtection="1">
      <alignment horizontal="left" vertical="top" wrapText="1"/>
      <protection locked="0"/>
    </xf>
    <xf numFmtId="0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5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6">
      <selection activeCell="K13" sqref="K13"/>
    </sheetView>
  </sheetViews>
  <sheetFormatPr defaultColWidth="8.796875" defaultRowHeight="14.25"/>
  <cols>
    <col min="1" max="1" width="5.09765625" style="0" customWidth="1"/>
    <col min="2" max="2" width="6.19921875" style="0" customWidth="1"/>
    <col min="3" max="3" width="5.3984375" style="0" customWidth="1"/>
    <col min="4" max="4" width="30.8984375" style="0" customWidth="1"/>
    <col min="5" max="5" width="11.3984375" style="0" customWidth="1"/>
    <col min="7" max="7" width="10.69921875" style="0" customWidth="1"/>
  </cols>
  <sheetData>
    <row r="1" spans="1:7" s="2" customFormat="1" ht="15">
      <c r="A1" s="3"/>
      <c r="B1" s="3"/>
      <c r="C1" s="3"/>
      <c r="D1" s="3"/>
      <c r="E1" s="3" t="s">
        <v>1</v>
      </c>
      <c r="F1" s="3"/>
      <c r="G1" s="3"/>
    </row>
    <row r="2" spans="1:7" s="2" customFormat="1" ht="15">
      <c r="A2" s="3"/>
      <c r="B2" s="3"/>
      <c r="C2" s="3"/>
      <c r="D2" s="3"/>
      <c r="E2" s="3" t="s">
        <v>82</v>
      </c>
      <c r="F2" s="3"/>
      <c r="G2" s="3"/>
    </row>
    <row r="3" spans="1:7" s="2" customFormat="1" ht="15">
      <c r="A3" s="3"/>
      <c r="B3" s="3"/>
      <c r="C3" s="3"/>
      <c r="D3" s="3"/>
      <c r="E3" s="3" t="s">
        <v>80</v>
      </c>
      <c r="F3" s="3"/>
      <c r="G3" s="3"/>
    </row>
    <row r="4" spans="1:7" s="2" customFormat="1" ht="15">
      <c r="A4" s="3"/>
      <c r="B4" s="3"/>
      <c r="C4" s="3"/>
      <c r="D4" s="3"/>
      <c r="E4" s="3" t="s">
        <v>83</v>
      </c>
      <c r="F4" s="3"/>
      <c r="G4" s="3"/>
    </row>
    <row r="5" spans="1:7" s="2" customFormat="1" ht="14.25">
      <c r="A5"/>
      <c r="B5"/>
      <c r="C5"/>
      <c r="D5"/>
      <c r="E5"/>
      <c r="F5"/>
      <c r="G5"/>
    </row>
    <row r="6" spans="1:7" s="2" customFormat="1" ht="14.25">
      <c r="A6"/>
      <c r="B6"/>
      <c r="C6"/>
      <c r="D6"/>
      <c r="E6"/>
      <c r="F6"/>
      <c r="G6"/>
    </row>
    <row r="7" spans="1:7" s="2" customFormat="1" ht="15">
      <c r="A7" s="4" t="s">
        <v>2</v>
      </c>
      <c r="B7"/>
      <c r="C7"/>
      <c r="D7"/>
      <c r="E7"/>
      <c r="F7"/>
      <c r="G7"/>
    </row>
    <row r="8" spans="1:7" s="2" customFormat="1" ht="12.75">
      <c r="A8" s="127" t="s">
        <v>3</v>
      </c>
      <c r="B8" s="127"/>
      <c r="C8" s="127"/>
      <c r="D8" s="127"/>
      <c r="E8" s="127"/>
      <c r="F8" s="127"/>
      <c r="G8" s="127"/>
    </row>
    <row r="9" ht="24" customHeight="1"/>
    <row r="10" spans="1:10" s="2" customFormat="1" ht="33.75" customHeight="1">
      <c r="A10" s="95" t="s">
        <v>7</v>
      </c>
      <c r="B10" s="95" t="s">
        <v>8</v>
      </c>
      <c r="C10" s="95" t="s">
        <v>9</v>
      </c>
      <c r="D10" s="95" t="s">
        <v>12</v>
      </c>
      <c r="E10" s="95" t="s">
        <v>13</v>
      </c>
      <c r="F10" s="95" t="s">
        <v>14</v>
      </c>
      <c r="G10" s="95" t="s">
        <v>15</v>
      </c>
      <c r="H10" s="72"/>
      <c r="I10" s="72"/>
      <c r="J10" s="72"/>
    </row>
    <row r="11" spans="1:10" s="2" customFormat="1" ht="16.5" customHeight="1">
      <c r="A11" s="96" t="s">
        <v>16</v>
      </c>
      <c r="B11" s="96"/>
      <c r="C11" s="96"/>
      <c r="D11" s="97" t="s">
        <v>17</v>
      </c>
      <c r="E11" s="98" t="s">
        <v>85</v>
      </c>
      <c r="F11" s="98" t="s">
        <v>86</v>
      </c>
      <c r="G11" s="98" t="s">
        <v>87</v>
      </c>
      <c r="H11" s="72"/>
      <c r="I11" s="72"/>
      <c r="J11" s="72"/>
    </row>
    <row r="12" spans="1:10" s="2" customFormat="1" ht="50.25" customHeight="1">
      <c r="A12" s="99"/>
      <c r="B12" s="100" t="s">
        <v>88</v>
      </c>
      <c r="C12" s="99"/>
      <c r="D12" s="101" t="s">
        <v>89</v>
      </c>
      <c r="E12" s="102" t="s">
        <v>90</v>
      </c>
      <c r="F12" s="102" t="s">
        <v>91</v>
      </c>
      <c r="G12" s="102" t="s">
        <v>92</v>
      </c>
      <c r="H12" s="72"/>
      <c r="I12" s="72"/>
      <c r="J12" s="72"/>
    </row>
    <row r="13" spans="1:10" s="2" customFormat="1" ht="53.25" customHeight="1">
      <c r="A13" s="100"/>
      <c r="B13" s="100"/>
      <c r="C13" s="100" t="s">
        <v>93</v>
      </c>
      <c r="D13" s="101" t="s">
        <v>94</v>
      </c>
      <c r="E13" s="102" t="s">
        <v>95</v>
      </c>
      <c r="F13" s="102" t="s">
        <v>91</v>
      </c>
      <c r="G13" s="102" t="s">
        <v>96</v>
      </c>
      <c r="H13" s="72"/>
      <c r="I13" s="72"/>
      <c r="J13" s="72"/>
    </row>
    <row r="14" spans="1:10" s="2" customFormat="1" ht="66.75" customHeight="1">
      <c r="A14" s="99"/>
      <c r="B14" s="100" t="s">
        <v>97</v>
      </c>
      <c r="C14" s="99"/>
      <c r="D14" s="101" t="s">
        <v>98</v>
      </c>
      <c r="E14" s="102" t="s">
        <v>99</v>
      </c>
      <c r="F14" s="102" t="s">
        <v>100</v>
      </c>
      <c r="G14" s="102" t="s">
        <v>101</v>
      </c>
      <c r="H14" s="72"/>
      <c r="I14" s="72"/>
      <c r="J14" s="72"/>
    </row>
    <row r="15" spans="1:10" s="2" customFormat="1" ht="40.5" customHeight="1">
      <c r="A15" s="100"/>
      <c r="B15" s="100"/>
      <c r="C15" s="100" t="s">
        <v>102</v>
      </c>
      <c r="D15" s="101" t="s">
        <v>103</v>
      </c>
      <c r="E15" s="102" t="s">
        <v>104</v>
      </c>
      <c r="F15" s="102" t="s">
        <v>100</v>
      </c>
      <c r="G15" s="102" t="s">
        <v>105</v>
      </c>
      <c r="H15" s="72"/>
      <c r="I15" s="72"/>
      <c r="J15" s="72"/>
    </row>
    <row r="16" spans="1:10" s="2" customFormat="1" ht="5.25" customHeight="1">
      <c r="A16" s="128"/>
      <c r="B16" s="128"/>
      <c r="C16" s="128"/>
      <c r="D16" s="129"/>
      <c r="E16" s="129"/>
      <c r="F16" s="129"/>
      <c r="G16" s="129"/>
      <c r="H16" s="72"/>
      <c r="I16" s="72"/>
      <c r="J16" s="72"/>
    </row>
    <row r="17" spans="1:10" s="2" customFormat="1" ht="21.75" customHeight="1">
      <c r="A17" s="130" t="s">
        <v>18</v>
      </c>
      <c r="B17" s="130"/>
      <c r="C17" s="130"/>
      <c r="D17" s="130"/>
      <c r="E17" s="103" t="s">
        <v>106</v>
      </c>
      <c r="F17" s="103" t="s">
        <v>86</v>
      </c>
      <c r="G17" s="103" t="s">
        <v>107</v>
      </c>
      <c r="H17" s="72"/>
      <c r="I17" s="72"/>
      <c r="J17" s="72"/>
    </row>
    <row r="21" ht="15">
      <c r="E21" s="4" t="s">
        <v>109</v>
      </c>
    </row>
    <row r="22" ht="15">
      <c r="E22" s="4"/>
    </row>
    <row r="23" ht="15">
      <c r="E23" s="4" t="s">
        <v>108</v>
      </c>
    </row>
  </sheetData>
  <sheetProtection/>
  <mergeCells count="4">
    <mergeCell ref="A8:G8"/>
    <mergeCell ref="A16:C16"/>
    <mergeCell ref="D16:G16"/>
    <mergeCell ref="A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5">
      <selection activeCell="J13" sqref="J13"/>
    </sheetView>
  </sheetViews>
  <sheetFormatPr defaultColWidth="8.796875" defaultRowHeight="14.25"/>
  <cols>
    <col min="1" max="1" width="4.59765625" style="0" customWidth="1"/>
    <col min="2" max="2" width="5.09765625" style="0" customWidth="1"/>
    <col min="3" max="3" width="5.3984375" style="0" customWidth="1"/>
    <col min="4" max="4" width="33.59765625" style="0" customWidth="1"/>
    <col min="5" max="5" width="11" style="0" customWidth="1"/>
    <col min="7" max="7" width="11.09765625" style="0" customWidth="1"/>
    <col min="9" max="9" width="12.3984375" style="0" bestFit="1" customWidth="1"/>
  </cols>
  <sheetData>
    <row r="1" spans="1:7" ht="15">
      <c r="A1" s="3"/>
      <c r="B1" s="3"/>
      <c r="C1" s="3"/>
      <c r="D1" s="5"/>
      <c r="E1" s="3" t="s">
        <v>4</v>
      </c>
      <c r="F1" s="6"/>
      <c r="G1" s="6"/>
    </row>
    <row r="2" spans="1:7" ht="15">
      <c r="A2" s="3"/>
      <c r="B2" s="3"/>
      <c r="C2" s="3"/>
      <c r="D2" s="5"/>
      <c r="E2" s="3" t="s">
        <v>82</v>
      </c>
      <c r="F2" s="6"/>
      <c r="G2" s="6"/>
    </row>
    <row r="3" spans="1:7" ht="15">
      <c r="A3" s="3"/>
      <c r="B3" s="3"/>
      <c r="C3" s="3"/>
      <c r="D3" s="5"/>
      <c r="E3" s="3" t="s">
        <v>80</v>
      </c>
      <c r="F3" s="6"/>
      <c r="G3" s="6"/>
    </row>
    <row r="4" spans="1:7" ht="15">
      <c r="A4" s="3"/>
      <c r="B4" s="3"/>
      <c r="C4" s="3"/>
      <c r="D4" s="5"/>
      <c r="E4" s="3" t="s">
        <v>83</v>
      </c>
      <c r="F4" s="6"/>
      <c r="G4" s="6"/>
    </row>
    <row r="5" spans="4:7" ht="14.25">
      <c r="D5" s="7"/>
      <c r="E5" s="8"/>
      <c r="F5" s="8"/>
      <c r="G5" s="8"/>
    </row>
    <row r="6" spans="4:7" ht="14.25">
      <c r="D6" s="7"/>
      <c r="E6" s="8"/>
      <c r="F6" s="8"/>
      <c r="G6" s="8"/>
    </row>
    <row r="7" spans="1:7" ht="15">
      <c r="A7" s="4" t="s">
        <v>5</v>
      </c>
      <c r="D7" s="7"/>
      <c r="E7" s="8"/>
      <c r="F7" s="8"/>
      <c r="G7" s="8"/>
    </row>
    <row r="8" spans="1:7" ht="14.25">
      <c r="A8" s="140" t="s">
        <v>6</v>
      </c>
      <c r="B8" s="140"/>
      <c r="C8" s="140"/>
      <c r="D8" s="140"/>
      <c r="E8" s="140"/>
      <c r="F8" s="140"/>
      <c r="G8" s="140"/>
    </row>
    <row r="10" spans="1:7" s="73" customFormat="1" ht="25.5">
      <c r="A10" s="86" t="s">
        <v>7</v>
      </c>
      <c r="B10" s="86" t="s">
        <v>8</v>
      </c>
      <c r="C10" s="86" t="s">
        <v>9</v>
      </c>
      <c r="D10" s="86" t="s">
        <v>12</v>
      </c>
      <c r="E10" s="86" t="s">
        <v>13</v>
      </c>
      <c r="F10" s="86" t="s">
        <v>14</v>
      </c>
      <c r="G10" s="86" t="s">
        <v>15</v>
      </c>
    </row>
    <row r="11" spans="1:7" s="73" customFormat="1" ht="12.75">
      <c r="A11" s="87" t="s">
        <v>110</v>
      </c>
      <c r="B11" s="87"/>
      <c r="C11" s="87"/>
      <c r="D11" s="88" t="s">
        <v>111</v>
      </c>
      <c r="E11" s="89" t="s">
        <v>112</v>
      </c>
      <c r="F11" s="89" t="s">
        <v>113</v>
      </c>
      <c r="G11" s="89" t="s">
        <v>112</v>
      </c>
    </row>
    <row r="12" spans="1:7" s="73" customFormat="1" ht="15">
      <c r="A12" s="90"/>
      <c r="B12" s="91" t="s">
        <v>114</v>
      </c>
      <c r="C12" s="90"/>
      <c r="D12" s="92" t="s">
        <v>115</v>
      </c>
      <c r="E12" s="93" t="s">
        <v>116</v>
      </c>
      <c r="F12" s="93" t="s">
        <v>117</v>
      </c>
      <c r="G12" s="93" t="s">
        <v>118</v>
      </c>
    </row>
    <row r="13" spans="1:7" s="73" customFormat="1" ht="12.75">
      <c r="A13" s="91"/>
      <c r="B13" s="91"/>
      <c r="C13" s="91" t="s">
        <v>119</v>
      </c>
      <c r="D13" s="92" t="s">
        <v>120</v>
      </c>
      <c r="E13" s="93" t="s">
        <v>116</v>
      </c>
      <c r="F13" s="93" t="s">
        <v>117</v>
      </c>
      <c r="G13" s="93" t="s">
        <v>118</v>
      </c>
    </row>
    <row r="14" spans="1:7" s="73" customFormat="1" ht="15">
      <c r="A14" s="90"/>
      <c r="B14" s="91" t="s">
        <v>121</v>
      </c>
      <c r="C14" s="90"/>
      <c r="D14" s="92" t="s">
        <v>122</v>
      </c>
      <c r="E14" s="93" t="s">
        <v>123</v>
      </c>
      <c r="F14" s="93" t="s">
        <v>124</v>
      </c>
      <c r="G14" s="93" t="s">
        <v>125</v>
      </c>
    </row>
    <row r="15" spans="1:7" s="73" customFormat="1" ht="12.75">
      <c r="A15" s="91"/>
      <c r="B15" s="91"/>
      <c r="C15" s="91" t="s">
        <v>119</v>
      </c>
      <c r="D15" s="92" t="s">
        <v>120</v>
      </c>
      <c r="E15" s="93" t="s">
        <v>126</v>
      </c>
      <c r="F15" s="93" t="s">
        <v>124</v>
      </c>
      <c r="G15" s="93" t="s">
        <v>127</v>
      </c>
    </row>
    <row r="16" spans="1:7" s="73" customFormat="1" ht="12.75">
      <c r="A16" s="87" t="s">
        <v>128</v>
      </c>
      <c r="B16" s="87"/>
      <c r="C16" s="87"/>
      <c r="D16" s="88" t="s">
        <v>129</v>
      </c>
      <c r="E16" s="89" t="s">
        <v>130</v>
      </c>
      <c r="F16" s="89" t="s">
        <v>113</v>
      </c>
      <c r="G16" s="89" t="s">
        <v>130</v>
      </c>
    </row>
    <row r="17" spans="1:7" s="73" customFormat="1" ht="15">
      <c r="A17" s="90"/>
      <c r="B17" s="91" t="s">
        <v>131</v>
      </c>
      <c r="C17" s="90"/>
      <c r="D17" s="92" t="s">
        <v>132</v>
      </c>
      <c r="E17" s="93" t="s">
        <v>133</v>
      </c>
      <c r="F17" s="93" t="s">
        <v>113</v>
      </c>
      <c r="G17" s="93" t="s">
        <v>133</v>
      </c>
    </row>
    <row r="18" spans="1:7" s="73" customFormat="1" ht="12.75">
      <c r="A18" s="91"/>
      <c r="B18" s="91"/>
      <c r="C18" s="91" t="s">
        <v>119</v>
      </c>
      <c r="D18" s="92" t="s">
        <v>120</v>
      </c>
      <c r="E18" s="93" t="s">
        <v>134</v>
      </c>
      <c r="F18" s="93" t="s">
        <v>135</v>
      </c>
      <c r="G18" s="93" t="s">
        <v>136</v>
      </c>
    </row>
    <row r="19" spans="1:7" s="73" customFormat="1" ht="12.75">
      <c r="A19" s="91"/>
      <c r="B19" s="91"/>
      <c r="C19" s="91" t="s">
        <v>137</v>
      </c>
      <c r="D19" s="92" t="s">
        <v>138</v>
      </c>
      <c r="E19" s="93" t="s">
        <v>139</v>
      </c>
      <c r="F19" s="93" t="s">
        <v>140</v>
      </c>
      <c r="G19" s="93" t="s">
        <v>141</v>
      </c>
    </row>
    <row r="20" spans="1:7" s="73" customFormat="1" ht="15">
      <c r="A20" s="90"/>
      <c r="B20" s="91" t="s">
        <v>142</v>
      </c>
      <c r="C20" s="90"/>
      <c r="D20" s="92" t="s">
        <v>143</v>
      </c>
      <c r="E20" s="93" t="s">
        <v>144</v>
      </c>
      <c r="F20" s="93" t="s">
        <v>113</v>
      </c>
      <c r="G20" s="93" t="s">
        <v>144</v>
      </c>
    </row>
    <row r="21" spans="1:7" s="73" customFormat="1" ht="12.75">
      <c r="A21" s="91"/>
      <c r="B21" s="91"/>
      <c r="C21" s="91" t="s">
        <v>145</v>
      </c>
      <c r="D21" s="92" t="s">
        <v>146</v>
      </c>
      <c r="E21" s="93" t="s">
        <v>147</v>
      </c>
      <c r="F21" s="93" t="s">
        <v>148</v>
      </c>
      <c r="G21" s="93" t="s">
        <v>149</v>
      </c>
    </row>
    <row r="22" spans="1:7" s="73" customFormat="1" ht="33.75">
      <c r="A22" s="91"/>
      <c r="B22" s="91"/>
      <c r="C22" s="91" t="s">
        <v>150</v>
      </c>
      <c r="D22" s="92" t="s">
        <v>151</v>
      </c>
      <c r="E22" s="93" t="s">
        <v>152</v>
      </c>
      <c r="F22" s="93" t="s">
        <v>153</v>
      </c>
      <c r="G22" s="93" t="s">
        <v>154</v>
      </c>
    </row>
    <row r="23" spans="1:7" s="73" customFormat="1" ht="12.75">
      <c r="A23" s="91"/>
      <c r="B23" s="91"/>
      <c r="C23" s="91" t="s">
        <v>137</v>
      </c>
      <c r="D23" s="92" t="s">
        <v>138</v>
      </c>
      <c r="E23" s="93" t="s">
        <v>155</v>
      </c>
      <c r="F23" s="93" t="s">
        <v>156</v>
      </c>
      <c r="G23" s="93" t="s">
        <v>157</v>
      </c>
    </row>
    <row r="24" spans="1:7" s="73" customFormat="1" ht="12.75">
      <c r="A24" s="91"/>
      <c r="B24" s="91"/>
      <c r="C24" s="91" t="s">
        <v>158</v>
      </c>
      <c r="D24" s="92" t="s">
        <v>159</v>
      </c>
      <c r="E24" s="93" t="s">
        <v>160</v>
      </c>
      <c r="F24" s="93" t="s">
        <v>161</v>
      </c>
      <c r="G24" s="93" t="s">
        <v>113</v>
      </c>
    </row>
    <row r="25" spans="1:7" s="73" customFormat="1" ht="12.75">
      <c r="A25" s="91"/>
      <c r="B25" s="91"/>
      <c r="C25" s="91" t="s">
        <v>162</v>
      </c>
      <c r="D25" s="92" t="s">
        <v>163</v>
      </c>
      <c r="E25" s="93" t="s">
        <v>164</v>
      </c>
      <c r="F25" s="93" t="s">
        <v>165</v>
      </c>
      <c r="G25" s="93" t="s">
        <v>166</v>
      </c>
    </row>
    <row r="26" spans="1:7" s="73" customFormat="1" ht="15">
      <c r="A26" s="90"/>
      <c r="B26" s="91" t="s">
        <v>167</v>
      </c>
      <c r="C26" s="90"/>
      <c r="D26" s="92" t="s">
        <v>122</v>
      </c>
      <c r="E26" s="93" t="s">
        <v>168</v>
      </c>
      <c r="F26" s="93" t="s">
        <v>113</v>
      </c>
      <c r="G26" s="93" t="s">
        <v>168</v>
      </c>
    </row>
    <row r="27" spans="1:7" s="73" customFormat="1" ht="12.75">
      <c r="A27" s="91"/>
      <c r="B27" s="91"/>
      <c r="C27" s="91" t="s">
        <v>169</v>
      </c>
      <c r="D27" s="92" t="s">
        <v>170</v>
      </c>
      <c r="E27" s="93" t="s">
        <v>171</v>
      </c>
      <c r="F27" s="93" t="s">
        <v>172</v>
      </c>
      <c r="G27" s="93" t="s">
        <v>173</v>
      </c>
    </row>
    <row r="28" spans="1:7" s="73" customFormat="1" ht="12.75">
      <c r="A28" s="91"/>
      <c r="B28" s="91"/>
      <c r="C28" s="91" t="s">
        <v>137</v>
      </c>
      <c r="D28" s="92" t="s">
        <v>138</v>
      </c>
      <c r="E28" s="93" t="s">
        <v>172</v>
      </c>
      <c r="F28" s="93" t="s">
        <v>174</v>
      </c>
      <c r="G28" s="93" t="s">
        <v>113</v>
      </c>
    </row>
    <row r="29" spans="1:7" s="73" customFormat="1" ht="45">
      <c r="A29" s="87" t="s">
        <v>175</v>
      </c>
      <c r="B29" s="87"/>
      <c r="C29" s="87"/>
      <c r="D29" s="88" t="s">
        <v>176</v>
      </c>
      <c r="E29" s="89" t="s">
        <v>177</v>
      </c>
      <c r="F29" s="89" t="s">
        <v>113</v>
      </c>
      <c r="G29" s="89" t="s">
        <v>177</v>
      </c>
    </row>
    <row r="30" spans="1:7" s="73" customFormat="1" ht="22.5">
      <c r="A30" s="90"/>
      <c r="B30" s="91" t="s">
        <v>178</v>
      </c>
      <c r="C30" s="90"/>
      <c r="D30" s="92" t="s">
        <v>179</v>
      </c>
      <c r="E30" s="93" t="s">
        <v>177</v>
      </c>
      <c r="F30" s="93" t="s">
        <v>113</v>
      </c>
      <c r="G30" s="93" t="s">
        <v>177</v>
      </c>
    </row>
    <row r="31" spans="1:7" s="73" customFormat="1" ht="12.75">
      <c r="A31" s="91"/>
      <c r="B31" s="91"/>
      <c r="C31" s="91" t="s">
        <v>180</v>
      </c>
      <c r="D31" s="92" t="s">
        <v>181</v>
      </c>
      <c r="E31" s="93" t="s">
        <v>182</v>
      </c>
      <c r="F31" s="93" t="s">
        <v>174</v>
      </c>
      <c r="G31" s="93" t="s">
        <v>183</v>
      </c>
    </row>
    <row r="32" spans="1:7" s="73" customFormat="1" ht="12.75">
      <c r="A32" s="91"/>
      <c r="B32" s="91"/>
      <c r="C32" s="91" t="s">
        <v>119</v>
      </c>
      <c r="D32" s="92" t="s">
        <v>120</v>
      </c>
      <c r="E32" s="93" t="s">
        <v>184</v>
      </c>
      <c r="F32" s="93" t="s">
        <v>185</v>
      </c>
      <c r="G32" s="93" t="s">
        <v>186</v>
      </c>
    </row>
    <row r="33" spans="1:7" s="73" customFormat="1" ht="12.75">
      <c r="A33" s="91"/>
      <c r="B33" s="91"/>
      <c r="C33" s="91" t="s">
        <v>162</v>
      </c>
      <c r="D33" s="92" t="s">
        <v>163</v>
      </c>
      <c r="E33" s="93" t="s">
        <v>187</v>
      </c>
      <c r="F33" s="93" t="s">
        <v>188</v>
      </c>
      <c r="G33" s="93" t="s">
        <v>189</v>
      </c>
    </row>
    <row r="34" spans="1:7" s="73" customFormat="1" ht="12.75">
      <c r="A34" s="87" t="s">
        <v>190</v>
      </c>
      <c r="B34" s="87"/>
      <c r="C34" s="87"/>
      <c r="D34" s="88" t="s">
        <v>191</v>
      </c>
      <c r="E34" s="89" t="s">
        <v>192</v>
      </c>
      <c r="F34" s="89" t="s">
        <v>113</v>
      </c>
      <c r="G34" s="89" t="s">
        <v>192</v>
      </c>
    </row>
    <row r="35" spans="1:7" s="73" customFormat="1" ht="15">
      <c r="A35" s="90"/>
      <c r="B35" s="91" t="s">
        <v>193</v>
      </c>
      <c r="C35" s="90"/>
      <c r="D35" s="92" t="s">
        <v>194</v>
      </c>
      <c r="E35" s="93" t="s">
        <v>195</v>
      </c>
      <c r="F35" s="93" t="s">
        <v>113</v>
      </c>
      <c r="G35" s="93" t="s">
        <v>195</v>
      </c>
    </row>
    <row r="36" spans="1:7" s="73" customFormat="1" ht="12.75">
      <c r="A36" s="91"/>
      <c r="B36" s="91"/>
      <c r="C36" s="91" t="s">
        <v>196</v>
      </c>
      <c r="D36" s="92" t="s">
        <v>197</v>
      </c>
      <c r="E36" s="93" t="s">
        <v>198</v>
      </c>
      <c r="F36" s="93" t="s">
        <v>174</v>
      </c>
      <c r="G36" s="93" t="s">
        <v>199</v>
      </c>
    </row>
    <row r="37" spans="1:7" s="73" customFormat="1" ht="12.75">
      <c r="A37" s="91"/>
      <c r="B37" s="91"/>
      <c r="C37" s="91" t="s">
        <v>200</v>
      </c>
      <c r="D37" s="92" t="s">
        <v>201</v>
      </c>
      <c r="E37" s="93" t="s">
        <v>202</v>
      </c>
      <c r="F37" s="93" t="s">
        <v>172</v>
      </c>
      <c r="G37" s="93" t="s">
        <v>203</v>
      </c>
    </row>
    <row r="38" spans="1:7" s="73" customFormat="1" ht="15">
      <c r="A38" s="90"/>
      <c r="B38" s="91" t="s">
        <v>204</v>
      </c>
      <c r="C38" s="90"/>
      <c r="D38" s="92" t="s">
        <v>205</v>
      </c>
      <c r="E38" s="93" t="s">
        <v>206</v>
      </c>
      <c r="F38" s="93" t="s">
        <v>207</v>
      </c>
      <c r="G38" s="93" t="s">
        <v>208</v>
      </c>
    </row>
    <row r="39" spans="1:7" s="73" customFormat="1" ht="12.75">
      <c r="A39" s="91"/>
      <c r="B39" s="91"/>
      <c r="C39" s="91" t="s">
        <v>200</v>
      </c>
      <c r="D39" s="92" t="s">
        <v>201</v>
      </c>
      <c r="E39" s="93" t="s">
        <v>209</v>
      </c>
      <c r="F39" s="93" t="s">
        <v>207</v>
      </c>
      <c r="G39" s="93" t="s">
        <v>210</v>
      </c>
    </row>
    <row r="40" spans="1:7" s="73" customFormat="1" ht="15">
      <c r="A40" s="90"/>
      <c r="B40" s="91" t="s">
        <v>211</v>
      </c>
      <c r="C40" s="90"/>
      <c r="D40" s="92" t="s">
        <v>212</v>
      </c>
      <c r="E40" s="93" t="s">
        <v>213</v>
      </c>
      <c r="F40" s="93" t="s">
        <v>113</v>
      </c>
      <c r="G40" s="93" t="s">
        <v>213</v>
      </c>
    </row>
    <row r="41" spans="1:7" s="73" customFormat="1" ht="12.75">
      <c r="A41" s="91"/>
      <c r="B41" s="91"/>
      <c r="C41" s="91" t="s">
        <v>200</v>
      </c>
      <c r="D41" s="92" t="s">
        <v>201</v>
      </c>
      <c r="E41" s="93" t="s">
        <v>214</v>
      </c>
      <c r="F41" s="93" t="s">
        <v>215</v>
      </c>
      <c r="G41" s="93" t="s">
        <v>216</v>
      </c>
    </row>
    <row r="42" spans="1:7" s="73" customFormat="1" ht="22.5">
      <c r="A42" s="91"/>
      <c r="B42" s="91"/>
      <c r="C42" s="91" t="s">
        <v>217</v>
      </c>
      <c r="D42" s="92" t="s">
        <v>218</v>
      </c>
      <c r="E42" s="93" t="s">
        <v>219</v>
      </c>
      <c r="F42" s="93" t="s">
        <v>220</v>
      </c>
      <c r="G42" s="93" t="s">
        <v>221</v>
      </c>
    </row>
    <row r="43" spans="1:7" s="73" customFormat="1" ht="15">
      <c r="A43" s="90"/>
      <c r="B43" s="91" t="s">
        <v>222</v>
      </c>
      <c r="C43" s="90"/>
      <c r="D43" s="92" t="s">
        <v>122</v>
      </c>
      <c r="E43" s="93" t="s">
        <v>223</v>
      </c>
      <c r="F43" s="93" t="s">
        <v>224</v>
      </c>
      <c r="G43" s="93" t="s">
        <v>225</v>
      </c>
    </row>
    <row r="44" spans="1:7" s="73" customFormat="1" ht="12.75">
      <c r="A44" s="91"/>
      <c r="B44" s="91"/>
      <c r="C44" s="91" t="s">
        <v>200</v>
      </c>
      <c r="D44" s="92" t="s">
        <v>201</v>
      </c>
      <c r="E44" s="93" t="s">
        <v>226</v>
      </c>
      <c r="F44" s="93" t="s">
        <v>224</v>
      </c>
      <c r="G44" s="93" t="s">
        <v>227</v>
      </c>
    </row>
    <row r="45" spans="1:7" s="73" customFormat="1" ht="12.75">
      <c r="A45" s="87" t="s">
        <v>16</v>
      </c>
      <c r="B45" s="87"/>
      <c r="C45" s="87"/>
      <c r="D45" s="88" t="s">
        <v>17</v>
      </c>
      <c r="E45" s="89" t="s">
        <v>228</v>
      </c>
      <c r="F45" s="89" t="s">
        <v>86</v>
      </c>
      <c r="G45" s="89" t="s">
        <v>229</v>
      </c>
    </row>
    <row r="46" spans="1:7" s="73" customFormat="1" ht="22.5">
      <c r="A46" s="90"/>
      <c r="B46" s="91" t="s">
        <v>230</v>
      </c>
      <c r="C46" s="90"/>
      <c r="D46" s="92" t="s">
        <v>231</v>
      </c>
      <c r="E46" s="93" t="s">
        <v>232</v>
      </c>
      <c r="F46" s="93" t="s">
        <v>232</v>
      </c>
      <c r="G46" s="93" t="s">
        <v>124</v>
      </c>
    </row>
    <row r="47" spans="1:7" s="73" customFormat="1" ht="12.75">
      <c r="A47" s="91"/>
      <c r="B47" s="91"/>
      <c r="C47" s="91" t="s">
        <v>119</v>
      </c>
      <c r="D47" s="92" t="s">
        <v>120</v>
      </c>
      <c r="E47" s="93" t="s">
        <v>160</v>
      </c>
      <c r="F47" s="93" t="s">
        <v>232</v>
      </c>
      <c r="G47" s="93" t="s">
        <v>233</v>
      </c>
    </row>
    <row r="48" spans="1:7" s="73" customFormat="1" ht="33.75">
      <c r="A48" s="90"/>
      <c r="B48" s="91" t="s">
        <v>88</v>
      </c>
      <c r="C48" s="90"/>
      <c r="D48" s="92" t="s">
        <v>89</v>
      </c>
      <c r="E48" s="93" t="s">
        <v>234</v>
      </c>
      <c r="F48" s="93" t="s">
        <v>91</v>
      </c>
      <c r="G48" s="93" t="s">
        <v>235</v>
      </c>
    </row>
    <row r="49" spans="1:7" s="73" customFormat="1" ht="12.75">
      <c r="A49" s="91"/>
      <c r="B49" s="91"/>
      <c r="C49" s="91" t="s">
        <v>19</v>
      </c>
      <c r="D49" s="92" t="s">
        <v>20</v>
      </c>
      <c r="E49" s="93" t="s">
        <v>236</v>
      </c>
      <c r="F49" s="93" t="s">
        <v>237</v>
      </c>
      <c r="G49" s="93" t="s">
        <v>238</v>
      </c>
    </row>
    <row r="50" spans="1:7" s="73" customFormat="1" ht="12.75">
      <c r="A50" s="91"/>
      <c r="B50" s="91"/>
      <c r="C50" s="91" t="s">
        <v>239</v>
      </c>
      <c r="D50" s="92" t="s">
        <v>240</v>
      </c>
      <c r="E50" s="93" t="s">
        <v>241</v>
      </c>
      <c r="F50" s="93" t="s">
        <v>242</v>
      </c>
      <c r="G50" s="93" t="s">
        <v>243</v>
      </c>
    </row>
    <row r="51" spans="1:7" s="73" customFormat="1" ht="56.25">
      <c r="A51" s="90"/>
      <c r="B51" s="91" t="s">
        <v>97</v>
      </c>
      <c r="C51" s="90"/>
      <c r="D51" s="92" t="s">
        <v>98</v>
      </c>
      <c r="E51" s="93" t="s">
        <v>244</v>
      </c>
      <c r="F51" s="93" t="s">
        <v>245</v>
      </c>
      <c r="G51" s="93" t="s">
        <v>246</v>
      </c>
    </row>
    <row r="52" spans="1:7" s="73" customFormat="1" ht="12.75">
      <c r="A52" s="91"/>
      <c r="B52" s="91"/>
      <c r="C52" s="91" t="s">
        <v>247</v>
      </c>
      <c r="D52" s="92" t="s">
        <v>248</v>
      </c>
      <c r="E52" s="93" t="s">
        <v>244</v>
      </c>
      <c r="F52" s="93" t="s">
        <v>245</v>
      </c>
      <c r="G52" s="93" t="s">
        <v>246</v>
      </c>
    </row>
    <row r="53" spans="1:7" s="73" customFormat="1" ht="15">
      <c r="A53" s="90"/>
      <c r="B53" s="91" t="s">
        <v>249</v>
      </c>
      <c r="C53" s="90"/>
      <c r="D53" s="92" t="s">
        <v>250</v>
      </c>
      <c r="E53" s="93" t="s">
        <v>251</v>
      </c>
      <c r="F53" s="93" t="s">
        <v>252</v>
      </c>
      <c r="G53" s="93" t="s">
        <v>253</v>
      </c>
    </row>
    <row r="54" spans="1:7" s="73" customFormat="1" ht="12.75">
      <c r="A54" s="91"/>
      <c r="B54" s="91"/>
      <c r="C54" s="91" t="s">
        <v>19</v>
      </c>
      <c r="D54" s="92" t="s">
        <v>20</v>
      </c>
      <c r="E54" s="93" t="s">
        <v>254</v>
      </c>
      <c r="F54" s="93" t="s">
        <v>252</v>
      </c>
      <c r="G54" s="93" t="s">
        <v>255</v>
      </c>
    </row>
    <row r="55" spans="1:7" s="73" customFormat="1" ht="15">
      <c r="A55" s="90"/>
      <c r="B55" s="91" t="s">
        <v>256</v>
      </c>
      <c r="C55" s="90"/>
      <c r="D55" s="92" t="s">
        <v>122</v>
      </c>
      <c r="E55" s="93" t="s">
        <v>257</v>
      </c>
      <c r="F55" s="93" t="s">
        <v>113</v>
      </c>
      <c r="G55" s="93" t="s">
        <v>257</v>
      </c>
    </row>
    <row r="56" spans="1:7" s="73" customFormat="1" ht="12.75">
      <c r="A56" s="91"/>
      <c r="B56" s="91"/>
      <c r="C56" s="91" t="s">
        <v>200</v>
      </c>
      <c r="D56" s="92" t="s">
        <v>201</v>
      </c>
      <c r="E56" s="93" t="s">
        <v>258</v>
      </c>
      <c r="F56" s="93" t="s">
        <v>259</v>
      </c>
      <c r="G56" s="93" t="s">
        <v>260</v>
      </c>
    </row>
    <row r="57" spans="1:7" s="73" customFormat="1" ht="12.75">
      <c r="A57" s="91"/>
      <c r="B57" s="91"/>
      <c r="C57" s="91" t="s">
        <v>119</v>
      </c>
      <c r="D57" s="92" t="s">
        <v>120</v>
      </c>
      <c r="E57" s="93" t="s">
        <v>261</v>
      </c>
      <c r="F57" s="93" t="s">
        <v>262</v>
      </c>
      <c r="G57" s="93" t="s">
        <v>263</v>
      </c>
    </row>
    <row r="58" spans="1:7" s="73" customFormat="1" ht="12.75">
      <c r="A58" s="87" t="s">
        <v>264</v>
      </c>
      <c r="B58" s="87"/>
      <c r="C58" s="87"/>
      <c r="D58" s="88" t="s">
        <v>265</v>
      </c>
      <c r="E58" s="89" t="s">
        <v>266</v>
      </c>
      <c r="F58" s="89" t="s">
        <v>113</v>
      </c>
      <c r="G58" s="89" t="s">
        <v>266</v>
      </c>
    </row>
    <row r="59" spans="1:7" s="73" customFormat="1" ht="15">
      <c r="A59" s="90"/>
      <c r="B59" s="91" t="s">
        <v>267</v>
      </c>
      <c r="C59" s="90"/>
      <c r="D59" s="92" t="s">
        <v>122</v>
      </c>
      <c r="E59" s="93" t="s">
        <v>268</v>
      </c>
      <c r="F59" s="93" t="s">
        <v>113</v>
      </c>
      <c r="G59" s="93" t="s">
        <v>268</v>
      </c>
    </row>
    <row r="60" spans="1:7" s="73" customFormat="1" ht="12.75">
      <c r="A60" s="91"/>
      <c r="B60" s="91"/>
      <c r="C60" s="91" t="s">
        <v>269</v>
      </c>
      <c r="D60" s="92" t="s">
        <v>270</v>
      </c>
      <c r="E60" s="93" t="s">
        <v>271</v>
      </c>
      <c r="F60" s="93" t="s">
        <v>272</v>
      </c>
      <c r="G60" s="93" t="s">
        <v>160</v>
      </c>
    </row>
    <row r="61" spans="1:7" s="73" customFormat="1" ht="12.75">
      <c r="A61" s="91"/>
      <c r="B61" s="91"/>
      <c r="C61" s="91" t="s">
        <v>239</v>
      </c>
      <c r="D61" s="92" t="s">
        <v>240</v>
      </c>
      <c r="E61" s="93" t="s">
        <v>273</v>
      </c>
      <c r="F61" s="93" t="s">
        <v>274</v>
      </c>
      <c r="G61" s="93" t="s">
        <v>275</v>
      </c>
    </row>
    <row r="62" spans="1:7" s="73" customFormat="1" ht="12.75">
      <c r="A62" s="87" t="s">
        <v>276</v>
      </c>
      <c r="B62" s="87"/>
      <c r="C62" s="87"/>
      <c r="D62" s="88" t="s">
        <v>277</v>
      </c>
      <c r="E62" s="89" t="s">
        <v>278</v>
      </c>
      <c r="F62" s="89" t="s">
        <v>113</v>
      </c>
      <c r="G62" s="89" t="s">
        <v>278</v>
      </c>
    </row>
    <row r="63" spans="1:7" s="73" customFormat="1" ht="15">
      <c r="A63" s="90"/>
      <c r="B63" s="91" t="s">
        <v>279</v>
      </c>
      <c r="C63" s="90"/>
      <c r="D63" s="92" t="s">
        <v>122</v>
      </c>
      <c r="E63" s="93" t="s">
        <v>280</v>
      </c>
      <c r="F63" s="93" t="s">
        <v>113</v>
      </c>
      <c r="G63" s="93" t="s">
        <v>280</v>
      </c>
    </row>
    <row r="64" spans="1:7" s="73" customFormat="1" ht="12.75">
      <c r="A64" s="91"/>
      <c r="B64" s="91"/>
      <c r="C64" s="91" t="s">
        <v>200</v>
      </c>
      <c r="D64" s="92" t="s">
        <v>201</v>
      </c>
      <c r="E64" s="93" t="s">
        <v>281</v>
      </c>
      <c r="F64" s="93" t="s">
        <v>282</v>
      </c>
      <c r="G64" s="93" t="s">
        <v>283</v>
      </c>
    </row>
    <row r="65" spans="1:7" s="73" customFormat="1" ht="12.75">
      <c r="A65" s="91"/>
      <c r="B65" s="91"/>
      <c r="C65" s="91" t="s">
        <v>119</v>
      </c>
      <c r="D65" s="92" t="s">
        <v>120</v>
      </c>
      <c r="E65" s="93" t="s">
        <v>284</v>
      </c>
      <c r="F65" s="93" t="s">
        <v>285</v>
      </c>
      <c r="G65" s="93" t="s">
        <v>286</v>
      </c>
    </row>
    <row r="66" spans="1:7" s="73" customFormat="1" ht="15">
      <c r="A66" s="141"/>
      <c r="B66" s="141"/>
      <c r="C66" s="141"/>
      <c r="D66" s="142"/>
      <c r="E66" s="142"/>
      <c r="F66" s="142"/>
      <c r="G66" s="142"/>
    </row>
    <row r="67" spans="1:7" s="73" customFormat="1" ht="12.75">
      <c r="A67" s="143" t="s">
        <v>18</v>
      </c>
      <c r="B67" s="143"/>
      <c r="C67" s="143"/>
      <c r="D67" s="143"/>
      <c r="E67" s="94" t="s">
        <v>287</v>
      </c>
      <c r="F67" s="94" t="s">
        <v>86</v>
      </c>
      <c r="G67" s="94" t="s">
        <v>288</v>
      </c>
    </row>
    <row r="70" spans="1:7" ht="15">
      <c r="A70" s="144" t="s">
        <v>289</v>
      </c>
      <c r="B70" s="145"/>
      <c r="C70" s="74"/>
      <c r="D70" s="74"/>
      <c r="E70" s="75"/>
      <c r="F70" s="75"/>
      <c r="G70" s="75"/>
    </row>
    <row r="71" spans="1:9" ht="14.25">
      <c r="A71" s="76" t="s">
        <v>290</v>
      </c>
      <c r="B71" s="146" t="s">
        <v>291</v>
      </c>
      <c r="C71" s="146"/>
      <c r="D71" s="146"/>
      <c r="E71" s="77">
        <f>E73+E76+E77+E78+E79</f>
        <v>16194979</v>
      </c>
      <c r="F71" s="77">
        <f>F73+F76+F77+F78+F79</f>
        <v>-39965</v>
      </c>
      <c r="G71" s="77">
        <f>G73+G76+G77+G78+G79</f>
        <v>16155014</v>
      </c>
      <c r="I71" s="78"/>
    </row>
    <row r="72" spans="1:7" ht="14.25">
      <c r="A72" s="76"/>
      <c r="B72" s="146" t="s">
        <v>292</v>
      </c>
      <c r="C72" s="146"/>
      <c r="D72" s="146"/>
      <c r="E72" s="79"/>
      <c r="F72" s="79"/>
      <c r="G72" s="77"/>
    </row>
    <row r="73" spans="1:7" ht="14.25">
      <c r="A73" s="76"/>
      <c r="B73" s="76" t="s">
        <v>293</v>
      </c>
      <c r="C73" s="146" t="s">
        <v>294</v>
      </c>
      <c r="D73" s="146"/>
      <c r="E73" s="77">
        <f>E74+E75</f>
        <v>10562836.8</v>
      </c>
      <c r="F73" s="77">
        <f>F74+F75</f>
        <v>-156</v>
      </c>
      <c r="G73" s="77">
        <f>G74+G75</f>
        <v>10562680.8</v>
      </c>
    </row>
    <row r="74" spans="1:7" ht="15">
      <c r="A74" s="16"/>
      <c r="B74" s="16"/>
      <c r="C74" s="131" t="s">
        <v>295</v>
      </c>
      <c r="D74" s="133"/>
      <c r="E74" s="9">
        <v>6449211</v>
      </c>
      <c r="F74" s="80">
        <v>-7306</v>
      </c>
      <c r="G74" s="9">
        <f>E74+F74</f>
        <v>6441905</v>
      </c>
    </row>
    <row r="75" spans="1:7" ht="15" customHeight="1">
      <c r="A75" s="16"/>
      <c r="B75" s="16"/>
      <c r="C75" s="131" t="s">
        <v>296</v>
      </c>
      <c r="D75" s="133"/>
      <c r="E75" s="9">
        <v>4113625.8</v>
      </c>
      <c r="F75" s="80">
        <v>7150</v>
      </c>
      <c r="G75" s="9">
        <f>E75+F75</f>
        <v>4120775.8</v>
      </c>
    </row>
    <row r="76" spans="1:7" ht="15">
      <c r="A76" s="16"/>
      <c r="B76" s="16" t="s">
        <v>297</v>
      </c>
      <c r="C76" s="131" t="s">
        <v>298</v>
      </c>
      <c r="D76" s="133"/>
      <c r="E76" s="9">
        <v>3113394</v>
      </c>
      <c r="F76" s="80"/>
      <c r="G76" s="9">
        <f>E76+F76</f>
        <v>3113394</v>
      </c>
    </row>
    <row r="77" spans="1:7" ht="15">
      <c r="A77" s="16"/>
      <c r="B77" s="16" t="s">
        <v>299</v>
      </c>
      <c r="C77" s="131" t="s">
        <v>300</v>
      </c>
      <c r="D77" s="133"/>
      <c r="E77" s="9">
        <v>2019267.2</v>
      </c>
      <c r="F77" s="80">
        <v>-39809</v>
      </c>
      <c r="G77" s="9">
        <f>E77+F77</f>
        <v>1979458.2</v>
      </c>
    </row>
    <row r="78" spans="1:7" ht="15">
      <c r="A78" s="16"/>
      <c r="B78" s="16" t="s">
        <v>301</v>
      </c>
      <c r="C78" s="131" t="s">
        <v>302</v>
      </c>
      <c r="D78" s="133"/>
      <c r="E78" s="9">
        <v>440000</v>
      </c>
      <c r="F78" s="9"/>
      <c r="G78" s="9">
        <f>E78+F78</f>
        <v>440000</v>
      </c>
    </row>
    <row r="79" spans="1:7" ht="29.25" customHeight="1">
      <c r="A79" s="16"/>
      <c r="B79" s="81" t="s">
        <v>303</v>
      </c>
      <c r="C79" s="134" t="s">
        <v>304</v>
      </c>
      <c r="D79" s="135"/>
      <c r="E79" s="9">
        <v>59481</v>
      </c>
      <c r="F79" s="9"/>
      <c r="G79" s="9">
        <f>F79+E79</f>
        <v>59481</v>
      </c>
    </row>
    <row r="80" spans="1:7" ht="15">
      <c r="A80" s="136"/>
      <c r="B80" s="132"/>
      <c r="C80" s="132"/>
      <c r="D80" s="132"/>
      <c r="E80" s="132"/>
      <c r="F80" s="9"/>
      <c r="G80" s="9"/>
    </row>
    <row r="81" spans="1:7" ht="15">
      <c r="A81" s="82" t="s">
        <v>305</v>
      </c>
      <c r="B81" s="136" t="s">
        <v>306</v>
      </c>
      <c r="C81" s="132"/>
      <c r="D81" s="132"/>
      <c r="E81" s="10">
        <v>7790806</v>
      </c>
      <c r="F81" s="9"/>
      <c r="G81" s="9">
        <f>E81+F81</f>
        <v>7790806</v>
      </c>
    </row>
    <row r="82" spans="1:7" ht="15">
      <c r="A82" s="83"/>
      <c r="B82" s="137" t="s">
        <v>289</v>
      </c>
      <c r="C82" s="138"/>
      <c r="D82" s="139"/>
      <c r="E82" s="83"/>
      <c r="F82" s="1"/>
      <c r="G82" s="84"/>
    </row>
    <row r="83" spans="1:7" ht="31.5" customHeight="1">
      <c r="A83" s="16"/>
      <c r="B83" s="85"/>
      <c r="C83" s="131" t="s">
        <v>307</v>
      </c>
      <c r="D83" s="132"/>
      <c r="E83" s="11">
        <v>4722471</v>
      </c>
      <c r="F83" s="12"/>
      <c r="G83" s="12">
        <f>E83+F83</f>
        <v>4722471</v>
      </c>
    </row>
    <row r="86" ht="15">
      <c r="E86" s="4" t="s">
        <v>109</v>
      </c>
    </row>
    <row r="87" ht="15">
      <c r="E87" s="4"/>
    </row>
    <row r="88" ht="15">
      <c r="E88" s="4" t="s">
        <v>108</v>
      </c>
    </row>
  </sheetData>
  <sheetProtection/>
  <mergeCells count="18">
    <mergeCell ref="C76:D76"/>
    <mergeCell ref="C77:D77"/>
    <mergeCell ref="B71:D71"/>
    <mergeCell ref="B72:D72"/>
    <mergeCell ref="C73:D73"/>
    <mergeCell ref="C74:D74"/>
    <mergeCell ref="C75:D75"/>
    <mergeCell ref="A8:G8"/>
    <mergeCell ref="A66:C66"/>
    <mergeCell ref="D66:G66"/>
    <mergeCell ref="A67:D67"/>
    <mergeCell ref="A70:B70"/>
    <mergeCell ref="C83:D83"/>
    <mergeCell ref="C78:D78"/>
    <mergeCell ref="C79:D79"/>
    <mergeCell ref="A80:E80"/>
    <mergeCell ref="B81:D81"/>
    <mergeCell ref="B82:D82"/>
  </mergeCells>
  <printOptions/>
  <pageMargins left="0.7" right="0.7" top="0.75" bottom="0.6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6">
      <selection activeCell="F16" sqref="F16"/>
    </sheetView>
  </sheetViews>
  <sheetFormatPr defaultColWidth="8.796875" defaultRowHeight="14.25"/>
  <cols>
    <col min="1" max="1" width="3.8984375" style="13" customWidth="1"/>
    <col min="2" max="2" width="5.09765625" style="13" customWidth="1"/>
    <col min="3" max="3" width="5.19921875" style="13" customWidth="1"/>
    <col min="4" max="4" width="43.3984375" style="13" customWidth="1"/>
    <col min="5" max="5" width="9.09765625" style="13" customWidth="1"/>
    <col min="6" max="6" width="8.09765625" style="13" customWidth="1"/>
    <col min="7" max="7" width="10.59765625" style="13" customWidth="1"/>
    <col min="8" max="8" width="11.09765625" style="13" customWidth="1"/>
    <col min="9" max="9" width="10.3984375" style="13" customWidth="1"/>
    <col min="10" max="10" width="11.09765625" style="13" customWidth="1"/>
    <col min="11" max="11" width="5.69921875" style="2" customWidth="1"/>
    <col min="12" max="16384" width="9" style="2" customWidth="1"/>
  </cols>
  <sheetData>
    <row r="1" spans="1:10" ht="14.25">
      <c r="A1" s="14"/>
      <c r="B1" s="14"/>
      <c r="C1" s="14"/>
      <c r="D1" s="14"/>
      <c r="E1" s="15"/>
      <c r="G1" s="15" t="s">
        <v>21</v>
      </c>
      <c r="H1" s="14"/>
      <c r="I1" s="14"/>
      <c r="J1" s="14"/>
    </row>
    <row r="2" spans="1:10" ht="15">
      <c r="A2" s="14"/>
      <c r="B2" s="14"/>
      <c r="C2" s="14"/>
      <c r="D2" s="14"/>
      <c r="E2" s="15"/>
      <c r="G2" s="3" t="s">
        <v>82</v>
      </c>
      <c r="H2" s="14"/>
      <c r="I2" s="14"/>
      <c r="J2" s="14"/>
    </row>
    <row r="3" spans="1:10" ht="15">
      <c r="A3" s="14"/>
      <c r="B3" s="14"/>
      <c r="C3" s="14"/>
      <c r="D3" s="14"/>
      <c r="E3" s="15"/>
      <c r="G3" s="3" t="s">
        <v>80</v>
      </c>
      <c r="H3" s="14"/>
      <c r="I3" s="14"/>
      <c r="J3" s="14"/>
    </row>
    <row r="4" spans="1:10" ht="15">
      <c r="A4" s="14"/>
      <c r="B4" s="14"/>
      <c r="C4" s="14"/>
      <c r="D4" s="14"/>
      <c r="E4" s="15"/>
      <c r="G4" s="3" t="s">
        <v>83</v>
      </c>
      <c r="H4" s="14"/>
      <c r="I4" s="14"/>
      <c r="J4" s="14"/>
    </row>
    <row r="5" spans="1:10" ht="23.25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48" t="s">
        <v>22</v>
      </c>
      <c r="B6" s="148"/>
      <c r="C6" s="148"/>
      <c r="D6" s="148"/>
      <c r="E6" s="148"/>
      <c r="F6" s="148"/>
      <c r="G6" s="148"/>
      <c r="H6" s="149"/>
      <c r="I6" s="149"/>
      <c r="J6" s="149"/>
    </row>
    <row r="7" spans="1:10" ht="14.25">
      <c r="A7" s="150" t="s">
        <v>23</v>
      </c>
      <c r="B7" s="150"/>
      <c r="C7" s="150"/>
      <c r="D7" s="150"/>
      <c r="E7" s="150"/>
      <c r="F7" s="150"/>
      <c r="G7" s="150"/>
      <c r="H7" s="151"/>
      <c r="I7" s="151"/>
      <c r="J7" s="151"/>
    </row>
    <row r="8" spans="1:11" ht="35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0" ht="15.75" customHeight="1">
      <c r="A9" s="2"/>
      <c r="B9" s="2"/>
      <c r="C9" s="2"/>
      <c r="D9" s="2"/>
      <c r="E9" s="153" t="s">
        <v>10</v>
      </c>
      <c r="F9" s="154"/>
      <c r="G9" s="155"/>
      <c r="H9" s="156" t="s">
        <v>11</v>
      </c>
      <c r="I9" s="157"/>
      <c r="J9" s="157"/>
    </row>
    <row r="10" spans="1:10" ht="29.25" customHeight="1">
      <c r="A10" s="104" t="s">
        <v>7</v>
      </c>
      <c r="B10" s="104" t="s">
        <v>8</v>
      </c>
      <c r="C10" s="104" t="s">
        <v>9</v>
      </c>
      <c r="D10" s="104" t="s">
        <v>12</v>
      </c>
      <c r="E10" s="104" t="s">
        <v>13</v>
      </c>
      <c r="F10" s="104" t="s">
        <v>14</v>
      </c>
      <c r="G10" s="117" t="s">
        <v>15</v>
      </c>
      <c r="H10" s="122" t="s">
        <v>13</v>
      </c>
      <c r="I10" s="104" t="s">
        <v>14</v>
      </c>
      <c r="J10" s="104" t="s">
        <v>15</v>
      </c>
    </row>
    <row r="11" spans="1:10" ht="21.75" customHeight="1">
      <c r="A11" s="87" t="s">
        <v>128</v>
      </c>
      <c r="B11" s="87"/>
      <c r="C11" s="87"/>
      <c r="D11" s="88" t="s">
        <v>129</v>
      </c>
      <c r="E11" s="105" t="s">
        <v>133</v>
      </c>
      <c r="F11" s="104"/>
      <c r="G11" s="118" t="s">
        <v>133</v>
      </c>
      <c r="H11" s="123" t="s">
        <v>133</v>
      </c>
      <c r="I11" s="104"/>
      <c r="J11" s="105" t="s">
        <v>133</v>
      </c>
    </row>
    <row r="12" spans="1:10" ht="18.75" customHeight="1">
      <c r="A12" s="90"/>
      <c r="B12" s="91" t="s">
        <v>131</v>
      </c>
      <c r="C12" s="90"/>
      <c r="D12" s="92" t="s">
        <v>132</v>
      </c>
      <c r="E12" s="93" t="s">
        <v>133</v>
      </c>
      <c r="F12" s="104"/>
      <c r="G12" s="119" t="s">
        <v>133</v>
      </c>
      <c r="H12" s="124" t="s">
        <v>133</v>
      </c>
      <c r="I12" s="104"/>
      <c r="J12" s="93" t="s">
        <v>133</v>
      </c>
    </row>
    <row r="13" spans="1:10" ht="18" customHeight="1">
      <c r="A13" s="91"/>
      <c r="B13" s="91"/>
      <c r="C13" s="91" t="s">
        <v>119</v>
      </c>
      <c r="D13" s="92" t="s">
        <v>120</v>
      </c>
      <c r="E13" s="106"/>
      <c r="F13" s="104"/>
      <c r="G13" s="117"/>
      <c r="H13" s="124" t="s">
        <v>134</v>
      </c>
      <c r="I13" s="116" t="s">
        <v>135</v>
      </c>
      <c r="J13" s="116" t="s">
        <v>136</v>
      </c>
    </row>
    <row r="14" spans="1:10" ht="19.5" customHeight="1">
      <c r="A14" s="91"/>
      <c r="B14" s="91"/>
      <c r="C14" s="91" t="s">
        <v>137</v>
      </c>
      <c r="D14" s="92" t="s">
        <v>138</v>
      </c>
      <c r="E14" s="106"/>
      <c r="F14" s="104"/>
      <c r="G14" s="117"/>
      <c r="H14" s="124" t="s">
        <v>139</v>
      </c>
      <c r="I14" s="116" t="s">
        <v>140</v>
      </c>
      <c r="J14" s="116" t="s">
        <v>141</v>
      </c>
    </row>
    <row r="15" spans="1:10" ht="15.75" customHeight="1">
      <c r="A15" s="104" t="s">
        <v>16</v>
      </c>
      <c r="B15" s="104"/>
      <c r="C15" s="104"/>
      <c r="D15" s="107" t="s">
        <v>17</v>
      </c>
      <c r="E15" s="108">
        <v>1285165</v>
      </c>
      <c r="F15" s="108">
        <f>F16</f>
        <v>-40000</v>
      </c>
      <c r="G15" s="120">
        <f>E15+F15</f>
        <v>1245165</v>
      </c>
      <c r="H15" s="125">
        <v>1285165</v>
      </c>
      <c r="I15" s="108">
        <f>I17</f>
        <v>-40000</v>
      </c>
      <c r="J15" s="111">
        <f>H15+I15</f>
        <v>1245165</v>
      </c>
    </row>
    <row r="16" spans="1:10" ht="39" customHeight="1">
      <c r="A16" s="109"/>
      <c r="B16" s="110" t="s">
        <v>88</v>
      </c>
      <c r="C16" s="109"/>
      <c r="D16" s="101" t="s">
        <v>89</v>
      </c>
      <c r="E16" s="111">
        <f>E17</f>
        <v>1272410</v>
      </c>
      <c r="F16" s="111">
        <f>F17</f>
        <v>-40000</v>
      </c>
      <c r="G16" s="120">
        <f>E16+F16</f>
        <v>1232410</v>
      </c>
      <c r="H16" s="126">
        <v>0</v>
      </c>
      <c r="I16" s="111"/>
      <c r="J16" s="111">
        <f>H16+I16</f>
        <v>0</v>
      </c>
    </row>
    <row r="17" spans="1:10" ht="39.75" customHeight="1">
      <c r="A17" s="109"/>
      <c r="B17" s="110"/>
      <c r="C17" s="110" t="s">
        <v>93</v>
      </c>
      <c r="D17" s="101" t="s">
        <v>94</v>
      </c>
      <c r="E17" s="111">
        <v>1272410</v>
      </c>
      <c r="F17" s="111">
        <v>-40000</v>
      </c>
      <c r="G17" s="120">
        <f>E17+F17</f>
        <v>1232410</v>
      </c>
      <c r="H17" s="126">
        <v>1272410</v>
      </c>
      <c r="I17" s="111">
        <f>I18+I19</f>
        <v>-40000</v>
      </c>
      <c r="J17" s="111">
        <f>H17+I17</f>
        <v>1232410</v>
      </c>
    </row>
    <row r="18" spans="1:10" ht="15.75" customHeight="1">
      <c r="A18" s="109"/>
      <c r="B18" s="110"/>
      <c r="C18" s="110" t="s">
        <v>19</v>
      </c>
      <c r="D18" s="112" t="s">
        <v>20</v>
      </c>
      <c r="E18" s="111"/>
      <c r="F18" s="111"/>
      <c r="G18" s="120"/>
      <c r="H18" s="126">
        <v>1213709</v>
      </c>
      <c r="I18" s="111">
        <v>-38800</v>
      </c>
      <c r="J18" s="111">
        <f>H18+I18</f>
        <v>1174909</v>
      </c>
    </row>
    <row r="19" spans="1:10" ht="15.75" customHeight="1">
      <c r="A19" s="110"/>
      <c r="B19" s="110"/>
      <c r="C19" s="113">
        <v>4260</v>
      </c>
      <c r="D19" s="114" t="s">
        <v>240</v>
      </c>
      <c r="E19" s="115"/>
      <c r="F19" s="115"/>
      <c r="G19" s="121"/>
      <c r="H19" s="126">
        <v>5800</v>
      </c>
      <c r="I19" s="111">
        <v>-1200</v>
      </c>
      <c r="J19" s="111">
        <f>H19+I19</f>
        <v>4600</v>
      </c>
    </row>
    <row r="20" spans="1:10" ht="27" customHeight="1">
      <c r="A20" s="147" t="s">
        <v>18</v>
      </c>
      <c r="B20" s="147"/>
      <c r="C20" s="147"/>
      <c r="D20" s="147"/>
      <c r="E20" s="111">
        <v>1637750</v>
      </c>
      <c r="F20" s="111">
        <f>F15</f>
        <v>-40000</v>
      </c>
      <c r="G20" s="120">
        <f>E20+F20</f>
        <v>1597750</v>
      </c>
      <c r="H20" s="126">
        <v>1637750</v>
      </c>
      <c r="I20" s="111">
        <v>-40000</v>
      </c>
      <c r="J20" s="111">
        <f>H20+I20</f>
        <v>1597750</v>
      </c>
    </row>
    <row r="21" ht="19.5" customHeight="1"/>
    <row r="22" spans="8:9" ht="22.5" customHeight="1">
      <c r="H22" s="4" t="s">
        <v>109</v>
      </c>
      <c r="I22"/>
    </row>
    <row r="23" spans="8:9" ht="15">
      <c r="H23" s="4"/>
      <c r="I23"/>
    </row>
    <row r="24" spans="8:9" ht="15">
      <c r="H24" s="4" t="s">
        <v>108</v>
      </c>
      <c r="I24"/>
    </row>
  </sheetData>
  <sheetProtection/>
  <mergeCells count="6">
    <mergeCell ref="A20:D20"/>
    <mergeCell ref="A6:J6"/>
    <mergeCell ref="A7:J7"/>
    <mergeCell ref="A8:K8"/>
    <mergeCell ref="E9:G9"/>
    <mergeCell ref="H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PageLayoutView="0" workbookViewId="0" topLeftCell="A40">
      <selection activeCell="E60" sqref="E60"/>
    </sheetView>
  </sheetViews>
  <sheetFormatPr defaultColWidth="3.5" defaultRowHeight="14.25"/>
  <cols>
    <col min="1" max="1" width="3.5" style="68" customWidth="1"/>
    <col min="2" max="2" width="23" style="18" customWidth="1"/>
    <col min="3" max="3" width="6.5" style="69" customWidth="1"/>
    <col min="4" max="4" width="4.8984375" style="49" customWidth="1"/>
    <col min="5" max="5" width="4.3984375" style="49" customWidth="1"/>
    <col min="6" max="6" width="5.09765625" style="49" customWidth="1"/>
    <col min="7" max="7" width="5.59765625" style="49" customWidth="1"/>
    <col min="8" max="9" width="5.3984375" style="49" customWidth="1"/>
    <col min="10" max="10" width="5" style="49" customWidth="1"/>
    <col min="11" max="11" width="5.69921875" style="49" customWidth="1"/>
    <col min="12" max="12" width="5.8984375" style="49" customWidth="1"/>
    <col min="13" max="13" width="5.19921875" style="49" customWidth="1"/>
    <col min="14" max="14" width="5.09765625" style="49" customWidth="1"/>
    <col min="15" max="15" width="4.69921875" style="49" customWidth="1"/>
    <col min="16" max="16" width="5.09765625" style="49" customWidth="1"/>
    <col min="17" max="17" width="5.3984375" style="49" customWidth="1"/>
    <col min="18" max="18" width="4.09765625" style="49" customWidth="1"/>
    <col min="19" max="19" width="5.5" style="49" customWidth="1"/>
    <col min="20" max="20" width="4.69921875" style="49" customWidth="1"/>
    <col min="21" max="21" width="5" style="49" customWidth="1"/>
    <col min="22" max="22" width="5.09765625" style="49" customWidth="1"/>
    <col min="23" max="23" width="3.5" style="1" customWidth="1"/>
    <col min="24" max="24" width="3.5" style="23" customWidth="1"/>
    <col min="25" max="16384" width="3.5" style="1" customWidth="1"/>
  </cols>
  <sheetData>
    <row r="1" spans="1:22" ht="15">
      <c r="A1" s="17"/>
      <c r="C1" s="19"/>
      <c r="D1" s="20"/>
      <c r="E1" s="20"/>
      <c r="F1" s="20"/>
      <c r="G1" s="20"/>
      <c r="H1" s="20"/>
      <c r="I1" s="20"/>
      <c r="J1" s="20"/>
      <c r="K1" s="21"/>
      <c r="L1" s="20"/>
      <c r="M1" s="22" t="s">
        <v>84</v>
      </c>
      <c r="N1" s="20"/>
      <c r="O1" s="20"/>
      <c r="P1" s="20"/>
      <c r="Q1" s="20"/>
      <c r="R1" s="20"/>
      <c r="S1" s="20"/>
      <c r="T1" s="20"/>
      <c r="U1" s="20"/>
      <c r="V1" s="20"/>
    </row>
    <row r="2" spans="1:22" ht="15">
      <c r="A2" s="17"/>
      <c r="C2" s="19"/>
      <c r="D2" s="20"/>
      <c r="E2" s="20"/>
      <c r="F2" s="20"/>
      <c r="G2" s="20"/>
      <c r="H2" s="20"/>
      <c r="I2" s="20"/>
      <c r="J2" s="20"/>
      <c r="K2" s="21"/>
      <c r="L2" s="20"/>
      <c r="M2" s="22" t="s">
        <v>79</v>
      </c>
      <c r="N2" s="20"/>
      <c r="O2" s="20"/>
      <c r="P2" s="20"/>
      <c r="Q2" s="20"/>
      <c r="R2" s="20"/>
      <c r="S2" s="20"/>
      <c r="T2" s="20"/>
      <c r="U2" s="20"/>
      <c r="V2" s="20"/>
    </row>
    <row r="3" spans="1:22" ht="15">
      <c r="A3" s="17"/>
      <c r="C3" s="19"/>
      <c r="D3" s="20"/>
      <c r="E3" s="20"/>
      <c r="F3" s="20"/>
      <c r="G3" s="20"/>
      <c r="H3" s="20"/>
      <c r="I3" s="20"/>
      <c r="J3" s="20"/>
      <c r="K3" s="21"/>
      <c r="L3" s="20"/>
      <c r="M3" s="22" t="s">
        <v>80</v>
      </c>
      <c r="N3" s="20"/>
      <c r="O3" s="20"/>
      <c r="P3" s="20"/>
      <c r="Q3" s="20"/>
      <c r="R3" s="20"/>
      <c r="S3" s="20"/>
      <c r="T3" s="20"/>
      <c r="U3" s="20"/>
      <c r="V3" s="20"/>
    </row>
    <row r="4" spans="1:22" ht="15">
      <c r="A4" s="17"/>
      <c r="C4" s="19"/>
      <c r="D4" s="20"/>
      <c r="E4" s="20"/>
      <c r="F4" s="20"/>
      <c r="G4" s="20"/>
      <c r="H4" s="20"/>
      <c r="I4" s="20"/>
      <c r="J4" s="20"/>
      <c r="K4" s="21"/>
      <c r="L4" s="20"/>
      <c r="M4" s="22" t="s">
        <v>81</v>
      </c>
      <c r="N4" s="20"/>
      <c r="O4" s="20"/>
      <c r="P4" s="20"/>
      <c r="Q4" s="20"/>
      <c r="R4" s="20"/>
      <c r="S4" s="20"/>
      <c r="T4" s="20"/>
      <c r="U4" s="20"/>
      <c r="V4" s="20"/>
    </row>
    <row r="5" spans="1:22" ht="15">
      <c r="A5" s="17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4" s="26" customFormat="1" ht="18" customHeight="1">
      <c r="A6" s="24"/>
      <c r="B6" s="171" t="s">
        <v>24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25"/>
      <c r="R6" s="25"/>
      <c r="S6" s="25"/>
      <c r="T6" s="25"/>
      <c r="U6" s="25"/>
      <c r="V6" s="21"/>
      <c r="X6" s="27"/>
    </row>
    <row r="7" spans="1:24" s="29" customFormat="1" ht="15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28"/>
      <c r="R7" s="28"/>
      <c r="S7" s="28"/>
      <c r="T7" s="28"/>
      <c r="U7" s="28"/>
      <c r="V7" s="28"/>
      <c r="X7" s="30"/>
    </row>
    <row r="8" spans="1:22" ht="15">
      <c r="A8" s="17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 t="s">
        <v>25</v>
      </c>
      <c r="U8" s="20"/>
      <c r="V8" s="20"/>
    </row>
    <row r="9" spans="1:24" ht="15">
      <c r="A9" s="161" t="s">
        <v>26</v>
      </c>
      <c r="B9" s="162" t="s">
        <v>27</v>
      </c>
      <c r="C9" s="163" t="s">
        <v>28</v>
      </c>
      <c r="D9" s="164" t="s">
        <v>29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6"/>
      <c r="R9" s="166"/>
      <c r="S9" s="166"/>
      <c r="T9" s="166"/>
      <c r="U9" s="166"/>
      <c r="V9" s="166"/>
      <c r="W9" s="31"/>
      <c r="X9" s="32"/>
    </row>
    <row r="10" spans="1:24" ht="15">
      <c r="A10" s="161"/>
      <c r="B10" s="162"/>
      <c r="C10" s="162"/>
      <c r="D10" s="33">
        <v>600</v>
      </c>
      <c r="E10" s="167">
        <v>630</v>
      </c>
      <c r="F10" s="167"/>
      <c r="G10" s="167">
        <v>754</v>
      </c>
      <c r="H10" s="167"/>
      <c r="I10" s="167"/>
      <c r="J10" s="33">
        <v>801</v>
      </c>
      <c r="K10" s="33">
        <v>801</v>
      </c>
      <c r="L10" s="167">
        <v>900</v>
      </c>
      <c r="M10" s="167"/>
      <c r="N10" s="167"/>
      <c r="O10" s="167"/>
      <c r="P10" s="167"/>
      <c r="Q10" s="168">
        <v>921</v>
      </c>
      <c r="R10" s="168"/>
      <c r="S10" s="168"/>
      <c r="T10" s="167">
        <v>926</v>
      </c>
      <c r="U10" s="167"/>
      <c r="V10" s="167"/>
      <c r="W10" s="32"/>
      <c r="X10" s="32"/>
    </row>
    <row r="11" spans="1:22" ht="15">
      <c r="A11" s="161"/>
      <c r="B11" s="162"/>
      <c r="C11" s="162"/>
      <c r="D11" s="33">
        <v>60016</v>
      </c>
      <c r="E11" s="167">
        <v>63095</v>
      </c>
      <c r="F11" s="167"/>
      <c r="G11" s="167">
        <v>75412</v>
      </c>
      <c r="H11" s="167"/>
      <c r="I11" s="167"/>
      <c r="J11" s="33">
        <v>80101</v>
      </c>
      <c r="K11" s="33">
        <v>80195</v>
      </c>
      <c r="L11" s="167">
        <v>90003</v>
      </c>
      <c r="M11" s="167"/>
      <c r="N11" s="34">
        <v>90004</v>
      </c>
      <c r="O11" s="169">
        <v>90095</v>
      </c>
      <c r="P11" s="170"/>
      <c r="Q11" s="168">
        <v>92195</v>
      </c>
      <c r="R11" s="168"/>
      <c r="S11" s="168"/>
      <c r="T11" s="167">
        <v>92695</v>
      </c>
      <c r="U11" s="167"/>
      <c r="V11" s="167"/>
    </row>
    <row r="12" spans="1:22" ht="15">
      <c r="A12" s="161"/>
      <c r="B12" s="162"/>
      <c r="C12" s="162"/>
      <c r="D12" s="33">
        <v>6050</v>
      </c>
      <c r="E12" s="33">
        <v>4210</v>
      </c>
      <c r="F12" s="33">
        <v>4300</v>
      </c>
      <c r="G12" s="35">
        <v>4210</v>
      </c>
      <c r="H12" s="33">
        <v>4300</v>
      </c>
      <c r="I12" s="33">
        <v>6060</v>
      </c>
      <c r="J12" s="33">
        <v>4210</v>
      </c>
      <c r="K12" s="33">
        <v>4210</v>
      </c>
      <c r="L12" s="33">
        <v>4210</v>
      </c>
      <c r="M12" s="33">
        <v>4300</v>
      </c>
      <c r="N12" s="33">
        <v>4210</v>
      </c>
      <c r="O12" s="33">
        <v>4210</v>
      </c>
      <c r="P12" s="33">
        <v>4270</v>
      </c>
      <c r="Q12" s="33">
        <v>4210</v>
      </c>
      <c r="R12" s="33">
        <v>4260</v>
      </c>
      <c r="S12" s="33">
        <v>4300</v>
      </c>
      <c r="T12" s="33">
        <v>4210</v>
      </c>
      <c r="U12" s="33">
        <v>4300</v>
      </c>
      <c r="V12" s="33">
        <v>6050</v>
      </c>
    </row>
    <row r="13" spans="1:24" s="39" customFormat="1" ht="11.25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  <c r="Q13" s="36">
        <v>17</v>
      </c>
      <c r="R13" s="36">
        <v>18</v>
      </c>
      <c r="S13" s="36">
        <v>19</v>
      </c>
      <c r="T13" s="36">
        <v>20</v>
      </c>
      <c r="U13" s="37">
        <v>21</v>
      </c>
      <c r="V13" s="38">
        <v>22</v>
      </c>
      <c r="X13" s="40"/>
    </row>
    <row r="14" spans="1:22" ht="18" customHeight="1">
      <c r="A14" s="158">
        <v>1</v>
      </c>
      <c r="B14" s="41" t="s">
        <v>30</v>
      </c>
      <c r="C14" s="42">
        <f>C15+C16</f>
        <v>7204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ht="15">
      <c r="A15" s="158"/>
      <c r="B15" s="44" t="s">
        <v>31</v>
      </c>
      <c r="C15" s="43">
        <f>SUM(D15:X15)</f>
        <v>3700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>
        <v>1850</v>
      </c>
      <c r="R15" s="43"/>
      <c r="S15" s="43">
        <v>1850</v>
      </c>
      <c r="T15" s="43"/>
      <c r="U15" s="43"/>
      <c r="V15" s="43"/>
    </row>
    <row r="16" spans="1:22" ht="15">
      <c r="A16" s="158"/>
      <c r="B16" s="44" t="s">
        <v>32</v>
      </c>
      <c r="C16" s="43">
        <f>SUM(D16:X16)</f>
        <v>3504</v>
      </c>
      <c r="D16" s="43"/>
      <c r="E16" s="43"/>
      <c r="F16" s="43"/>
      <c r="G16" s="43"/>
      <c r="H16" s="43"/>
      <c r="I16" s="43"/>
      <c r="J16" s="43"/>
      <c r="K16" s="43"/>
      <c r="L16" s="43">
        <v>2504</v>
      </c>
      <c r="M16" s="43">
        <v>1000</v>
      </c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21.75" customHeight="1">
      <c r="A17" s="158">
        <v>2</v>
      </c>
      <c r="B17" s="41" t="s">
        <v>33</v>
      </c>
      <c r="C17" s="42">
        <f>C18+C19+C20</f>
        <v>26423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ht="15">
      <c r="A18" s="158"/>
      <c r="B18" s="44" t="s">
        <v>34</v>
      </c>
      <c r="C18" s="43">
        <f>SUM(D18:X18)</f>
        <v>7340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>
        <v>7340</v>
      </c>
      <c r="Q18" s="43"/>
      <c r="R18" s="43"/>
      <c r="S18" s="43"/>
      <c r="T18" s="43"/>
      <c r="U18" s="43"/>
      <c r="V18" s="43"/>
    </row>
    <row r="19" spans="1:22" ht="15">
      <c r="A19" s="158"/>
      <c r="B19" s="44" t="s">
        <v>35</v>
      </c>
      <c r="C19" s="43">
        <f>SUM(D19:X19)</f>
        <v>9428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5">
        <v>2500</v>
      </c>
      <c r="R19" s="45"/>
      <c r="S19" s="45">
        <v>4928</v>
      </c>
      <c r="T19" s="43">
        <v>1000</v>
      </c>
      <c r="U19" s="43">
        <v>1000</v>
      </c>
      <c r="V19" s="43"/>
    </row>
    <row r="20" spans="1:22" ht="23.25">
      <c r="A20" s="158"/>
      <c r="B20" s="44" t="s">
        <v>36</v>
      </c>
      <c r="C20" s="43">
        <f>SUM(D20:X20)</f>
        <v>9655</v>
      </c>
      <c r="D20" s="43"/>
      <c r="E20" s="43"/>
      <c r="F20" s="43"/>
      <c r="G20" s="43">
        <v>1355</v>
      </c>
      <c r="H20" s="43"/>
      <c r="I20" s="43">
        <v>6300</v>
      </c>
      <c r="J20" s="43"/>
      <c r="K20" s="43"/>
      <c r="L20" s="43">
        <v>2000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8" customHeight="1">
      <c r="A21" s="158">
        <v>3</v>
      </c>
      <c r="B21" s="41" t="s">
        <v>37</v>
      </c>
      <c r="C21" s="42">
        <f>C22+C23</f>
        <v>16928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ht="15">
      <c r="A22" s="158"/>
      <c r="B22" s="44" t="s">
        <v>38</v>
      </c>
      <c r="C22" s="43">
        <f>SUM(D22:X22)</f>
        <v>3428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5">
        <v>1178</v>
      </c>
      <c r="R22" s="45"/>
      <c r="S22" s="45">
        <v>2250</v>
      </c>
      <c r="T22" s="43"/>
      <c r="U22" s="43"/>
      <c r="V22" s="43"/>
    </row>
    <row r="23" spans="1:22" ht="21" customHeight="1">
      <c r="A23" s="158"/>
      <c r="B23" s="44" t="s">
        <v>39</v>
      </c>
      <c r="C23" s="43">
        <v>13500</v>
      </c>
      <c r="D23" s="43"/>
      <c r="E23" s="43"/>
      <c r="F23" s="43"/>
      <c r="G23" s="46" t="s">
        <v>40</v>
      </c>
      <c r="H23" s="47" t="s">
        <v>41</v>
      </c>
      <c r="I23" s="43">
        <v>1000</v>
      </c>
      <c r="J23" s="43"/>
      <c r="K23" s="43"/>
      <c r="L23" s="43">
        <v>900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2" ht="17.25" customHeight="1">
      <c r="A24" s="158">
        <v>4</v>
      </c>
      <c r="B24" s="41" t="s">
        <v>42</v>
      </c>
      <c r="C24" s="42">
        <f>C25+C26</f>
        <v>13670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ht="15">
      <c r="A25" s="158"/>
      <c r="B25" s="44" t="s">
        <v>38</v>
      </c>
      <c r="C25" s="43">
        <f>SUM(D25:X25)</f>
        <v>2200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>
        <v>1000</v>
      </c>
      <c r="P25" s="43"/>
      <c r="Q25" s="43">
        <v>400</v>
      </c>
      <c r="R25" s="43"/>
      <c r="S25" s="43">
        <v>600</v>
      </c>
      <c r="T25" s="43"/>
      <c r="U25" s="43">
        <v>200</v>
      </c>
      <c r="V25" s="43"/>
    </row>
    <row r="26" spans="1:22" ht="18" customHeight="1">
      <c r="A26" s="158"/>
      <c r="B26" s="44" t="s">
        <v>36</v>
      </c>
      <c r="C26" s="43">
        <v>11470</v>
      </c>
      <c r="D26" s="43">
        <v>5970</v>
      </c>
      <c r="E26" s="43"/>
      <c r="F26" s="43"/>
      <c r="G26" s="45">
        <v>176</v>
      </c>
      <c r="H26" s="43"/>
      <c r="I26" s="48" t="s">
        <v>43</v>
      </c>
      <c r="J26" s="46"/>
      <c r="K26" s="43"/>
      <c r="L26" s="43"/>
      <c r="M26" s="43"/>
      <c r="N26" s="43">
        <v>500</v>
      </c>
      <c r="O26" s="43"/>
      <c r="P26" s="43"/>
      <c r="Q26" s="43"/>
      <c r="R26" s="43"/>
      <c r="S26" s="43"/>
      <c r="T26" s="43"/>
      <c r="U26" s="43"/>
      <c r="V26" s="43"/>
    </row>
    <row r="27" spans="1:22" ht="21" customHeight="1">
      <c r="A27" s="158">
        <v>5</v>
      </c>
      <c r="B27" s="41" t="s">
        <v>44</v>
      </c>
      <c r="C27" s="42">
        <f>C28+C29</f>
        <v>11633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6.5" customHeight="1">
      <c r="A28" s="158"/>
      <c r="B28" s="44" t="s">
        <v>45</v>
      </c>
      <c r="C28" s="43">
        <v>3000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7" t="s">
        <v>46</v>
      </c>
      <c r="R28" s="47" t="s">
        <v>47</v>
      </c>
      <c r="S28" s="45">
        <v>1400</v>
      </c>
      <c r="T28" s="43"/>
      <c r="U28" s="43"/>
      <c r="V28" s="43"/>
    </row>
    <row r="29" spans="1:22" ht="17.25" customHeight="1">
      <c r="A29" s="158"/>
      <c r="B29" s="44" t="s">
        <v>48</v>
      </c>
      <c r="C29" s="43">
        <f>SUM(D29:X29)</f>
        <v>8633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>
        <v>8633</v>
      </c>
    </row>
    <row r="30" spans="1:22" ht="18" customHeight="1">
      <c r="A30" s="158">
        <v>6</v>
      </c>
      <c r="B30" s="41" t="s">
        <v>49</v>
      </c>
      <c r="C30" s="42">
        <f>C31+C32</f>
        <v>10844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ht="20.25" customHeight="1">
      <c r="A31" s="158"/>
      <c r="B31" s="44" t="s">
        <v>50</v>
      </c>
      <c r="C31" s="43">
        <v>3500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7"/>
      <c r="R31" s="47"/>
      <c r="S31" s="47" t="s">
        <v>51</v>
      </c>
      <c r="U31" s="43"/>
      <c r="V31" s="46" t="s">
        <v>52</v>
      </c>
    </row>
    <row r="32" spans="1:22" ht="21" customHeight="1">
      <c r="A32" s="158"/>
      <c r="B32" s="44" t="s">
        <v>31</v>
      </c>
      <c r="C32" s="43">
        <v>7344</v>
      </c>
      <c r="D32" s="43"/>
      <c r="E32" s="43"/>
      <c r="F32" s="43"/>
      <c r="G32" s="43"/>
      <c r="H32" s="43"/>
      <c r="I32" s="43"/>
      <c r="J32" s="43"/>
      <c r="K32" s="43">
        <v>500</v>
      </c>
      <c r="L32" s="43"/>
      <c r="M32" s="43"/>
      <c r="N32" s="43"/>
      <c r="O32" s="43"/>
      <c r="P32" s="43"/>
      <c r="Q32" s="47" t="s">
        <v>53</v>
      </c>
      <c r="R32" s="47"/>
      <c r="S32" s="45">
        <v>825</v>
      </c>
      <c r="T32" s="43"/>
      <c r="U32" s="43"/>
      <c r="V32" s="46" t="s">
        <v>54</v>
      </c>
    </row>
    <row r="33" spans="1:24" ht="15">
      <c r="A33" s="161" t="s">
        <v>26</v>
      </c>
      <c r="B33" s="162" t="s">
        <v>27</v>
      </c>
      <c r="C33" s="163" t="s">
        <v>28</v>
      </c>
      <c r="D33" s="164" t="s">
        <v>29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66"/>
      <c r="S33" s="166"/>
      <c r="T33" s="166"/>
      <c r="U33" s="166"/>
      <c r="V33" s="166"/>
      <c r="W33" s="31"/>
      <c r="X33" s="32"/>
    </row>
    <row r="34" spans="1:24" ht="15">
      <c r="A34" s="161"/>
      <c r="B34" s="162"/>
      <c r="C34" s="162"/>
      <c r="D34" s="33">
        <v>600</v>
      </c>
      <c r="E34" s="167">
        <v>630</v>
      </c>
      <c r="F34" s="167"/>
      <c r="G34" s="167">
        <v>754</v>
      </c>
      <c r="H34" s="167"/>
      <c r="I34" s="167"/>
      <c r="J34" s="33">
        <v>801</v>
      </c>
      <c r="K34" s="33">
        <v>801</v>
      </c>
      <c r="L34" s="167">
        <v>900</v>
      </c>
      <c r="M34" s="167"/>
      <c r="N34" s="167"/>
      <c r="O34" s="167"/>
      <c r="P34" s="167"/>
      <c r="Q34" s="168">
        <v>921</v>
      </c>
      <c r="R34" s="168"/>
      <c r="S34" s="168"/>
      <c r="T34" s="167">
        <v>926</v>
      </c>
      <c r="U34" s="167"/>
      <c r="V34" s="167"/>
      <c r="W34" s="32"/>
      <c r="X34" s="32"/>
    </row>
    <row r="35" spans="1:22" ht="15">
      <c r="A35" s="161"/>
      <c r="B35" s="162"/>
      <c r="C35" s="162"/>
      <c r="D35" s="33">
        <v>60016</v>
      </c>
      <c r="E35" s="167">
        <v>63095</v>
      </c>
      <c r="F35" s="167"/>
      <c r="G35" s="167">
        <v>75412</v>
      </c>
      <c r="H35" s="167"/>
      <c r="I35" s="167"/>
      <c r="J35" s="33">
        <v>80101</v>
      </c>
      <c r="K35" s="33">
        <v>80195</v>
      </c>
      <c r="L35" s="167">
        <v>90003</v>
      </c>
      <c r="M35" s="167"/>
      <c r="N35" s="34">
        <v>90004</v>
      </c>
      <c r="O35" s="169">
        <v>90095</v>
      </c>
      <c r="P35" s="170"/>
      <c r="Q35" s="168">
        <v>92195</v>
      </c>
      <c r="R35" s="168"/>
      <c r="S35" s="168"/>
      <c r="T35" s="167">
        <v>92695</v>
      </c>
      <c r="U35" s="167"/>
      <c r="V35" s="167"/>
    </row>
    <row r="36" spans="1:22" ht="15">
      <c r="A36" s="161"/>
      <c r="B36" s="162"/>
      <c r="C36" s="162"/>
      <c r="D36" s="33">
        <v>6050</v>
      </c>
      <c r="E36" s="33">
        <v>4210</v>
      </c>
      <c r="F36" s="33">
        <v>4300</v>
      </c>
      <c r="G36" s="35">
        <v>4210</v>
      </c>
      <c r="H36" s="33">
        <v>4300</v>
      </c>
      <c r="I36" s="33">
        <v>6060</v>
      </c>
      <c r="J36" s="33">
        <v>4210</v>
      </c>
      <c r="K36" s="33">
        <v>4210</v>
      </c>
      <c r="L36" s="33">
        <v>4210</v>
      </c>
      <c r="M36" s="33">
        <v>4300</v>
      </c>
      <c r="N36" s="33">
        <v>4210</v>
      </c>
      <c r="O36" s="33">
        <v>4210</v>
      </c>
      <c r="P36" s="33">
        <v>4270</v>
      </c>
      <c r="Q36" s="33">
        <v>4210</v>
      </c>
      <c r="R36" s="33">
        <v>4260</v>
      </c>
      <c r="S36" s="33">
        <v>4300</v>
      </c>
      <c r="T36" s="33">
        <v>4210</v>
      </c>
      <c r="U36" s="33">
        <v>4300</v>
      </c>
      <c r="V36" s="33">
        <v>6050</v>
      </c>
    </row>
    <row r="37" spans="1:24" s="39" customFormat="1" ht="11.25">
      <c r="A37" s="36">
        <v>1</v>
      </c>
      <c r="B37" s="36">
        <v>2</v>
      </c>
      <c r="C37" s="36">
        <v>3</v>
      </c>
      <c r="D37" s="36">
        <v>4</v>
      </c>
      <c r="E37" s="36">
        <v>5</v>
      </c>
      <c r="F37" s="36">
        <v>6</v>
      </c>
      <c r="G37" s="36">
        <v>7</v>
      </c>
      <c r="H37" s="36">
        <v>8</v>
      </c>
      <c r="I37" s="36">
        <v>9</v>
      </c>
      <c r="J37" s="36">
        <v>10</v>
      </c>
      <c r="K37" s="36">
        <v>11</v>
      </c>
      <c r="L37" s="36">
        <v>12</v>
      </c>
      <c r="M37" s="36">
        <v>13</v>
      </c>
      <c r="N37" s="36">
        <v>14</v>
      </c>
      <c r="O37" s="36">
        <v>15</v>
      </c>
      <c r="P37" s="36">
        <v>16</v>
      </c>
      <c r="Q37" s="36">
        <v>17</v>
      </c>
      <c r="R37" s="36">
        <v>18</v>
      </c>
      <c r="S37" s="36">
        <v>19</v>
      </c>
      <c r="T37" s="36">
        <v>20</v>
      </c>
      <c r="U37" s="37">
        <v>21</v>
      </c>
      <c r="V37" s="38">
        <v>22</v>
      </c>
      <c r="X37" s="40"/>
    </row>
    <row r="38" spans="1:23" ht="20.25" customHeight="1">
      <c r="A38" s="158">
        <v>7</v>
      </c>
      <c r="B38" s="41" t="s">
        <v>55</v>
      </c>
      <c r="C38" s="42">
        <f>C39+C40</f>
        <v>10768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50"/>
    </row>
    <row r="39" spans="1:23" ht="15">
      <c r="A39" s="158"/>
      <c r="B39" s="44" t="s">
        <v>56</v>
      </c>
      <c r="C39" s="43">
        <f>SUM(D39:X39)</f>
        <v>6000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>
        <v>6000</v>
      </c>
      <c r="W39" s="50"/>
    </row>
    <row r="40" spans="1:23" ht="15">
      <c r="A40" s="158"/>
      <c r="B40" s="18" t="s">
        <v>57</v>
      </c>
      <c r="C40" s="43">
        <f>SUM(D40:X40)</f>
        <v>4768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>
        <v>2000</v>
      </c>
      <c r="R40" s="43"/>
      <c r="S40" s="43">
        <v>2768</v>
      </c>
      <c r="T40" s="43"/>
      <c r="U40" s="43"/>
      <c r="V40" s="43"/>
      <c r="W40" s="50"/>
    </row>
    <row r="41" spans="1:22" ht="18.75" customHeight="1">
      <c r="A41" s="158">
        <v>8</v>
      </c>
      <c r="B41" s="41" t="s">
        <v>58</v>
      </c>
      <c r="C41" s="42">
        <f>C42+C43</f>
        <v>14281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15">
      <c r="A42" s="158"/>
      <c r="B42" s="44" t="s">
        <v>31</v>
      </c>
      <c r="C42" s="43">
        <f>SUM(D42:X42)</f>
        <v>9000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>
        <v>500</v>
      </c>
      <c r="R42" s="43"/>
      <c r="S42" s="43">
        <v>4500</v>
      </c>
      <c r="T42" s="43">
        <v>2000</v>
      </c>
      <c r="U42" s="43">
        <v>2000</v>
      </c>
      <c r="V42" s="43"/>
    </row>
    <row r="43" spans="1:22" ht="15" customHeight="1">
      <c r="A43" s="158"/>
      <c r="B43" s="44" t="s">
        <v>59</v>
      </c>
      <c r="C43" s="43">
        <f>SUM(D43:X43)</f>
        <v>5281</v>
      </c>
      <c r="D43" s="43">
        <v>4000</v>
      </c>
      <c r="E43" s="43"/>
      <c r="F43" s="43"/>
      <c r="G43" s="43"/>
      <c r="H43" s="43"/>
      <c r="I43" s="43">
        <v>1000</v>
      </c>
      <c r="J43" s="43"/>
      <c r="K43" s="43"/>
      <c r="L43" s="43">
        <v>281</v>
      </c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ht="17.25" customHeight="1">
      <c r="A44" s="158">
        <v>9</v>
      </c>
      <c r="B44" s="41" t="s">
        <v>60</v>
      </c>
      <c r="C44" s="42">
        <f>C45+C46+C47</f>
        <v>9291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ht="23.25" customHeight="1">
      <c r="A45" s="158"/>
      <c r="B45" s="44" t="s">
        <v>61</v>
      </c>
      <c r="C45" s="43">
        <v>1100</v>
      </c>
      <c r="D45" s="43"/>
      <c r="E45" s="43"/>
      <c r="F45" s="43"/>
      <c r="G45" s="43"/>
      <c r="H45" s="43"/>
      <c r="I45" s="43">
        <v>400</v>
      </c>
      <c r="J45" s="43"/>
      <c r="K45" s="43"/>
      <c r="L45" s="47" t="s">
        <v>62</v>
      </c>
      <c r="M45" s="47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23.25">
      <c r="A46" s="158"/>
      <c r="B46" s="44" t="s">
        <v>63</v>
      </c>
      <c r="C46" s="43">
        <f>SUM(D46:X46)</f>
        <v>5200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>
        <v>5200</v>
      </c>
      <c r="R46" s="43"/>
      <c r="S46" s="43"/>
      <c r="T46" s="43"/>
      <c r="U46" s="43"/>
      <c r="V46" s="43"/>
    </row>
    <row r="47" spans="1:22" ht="15">
      <c r="A47" s="158"/>
      <c r="B47" s="44" t="s">
        <v>64</v>
      </c>
      <c r="C47" s="43">
        <f>SUM(D47:X47)</f>
        <v>2991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>
        <v>300</v>
      </c>
      <c r="R47" s="43"/>
      <c r="S47" s="43">
        <v>2691</v>
      </c>
      <c r="T47" s="43"/>
      <c r="U47" s="43"/>
      <c r="V47" s="43"/>
    </row>
    <row r="48" spans="1:24" s="39" customFormat="1" ht="15" customHeight="1">
      <c r="A48" s="159">
        <v>10</v>
      </c>
      <c r="B48" s="51" t="s">
        <v>65</v>
      </c>
      <c r="C48" s="42">
        <f>C49+C50</f>
        <v>12219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33"/>
      <c r="O48" s="33"/>
      <c r="P48" s="52"/>
      <c r="Q48" s="52"/>
      <c r="R48" s="52"/>
      <c r="S48" s="52"/>
      <c r="T48" s="52"/>
      <c r="U48" s="53"/>
      <c r="V48" s="33"/>
      <c r="X48" s="40"/>
    </row>
    <row r="49" spans="1:24" s="39" customFormat="1" ht="35.25" customHeight="1">
      <c r="A49" s="160"/>
      <c r="B49" s="54" t="s">
        <v>31</v>
      </c>
      <c r="C49" s="43">
        <v>5500</v>
      </c>
      <c r="D49" s="52"/>
      <c r="E49" s="52"/>
      <c r="F49" s="52"/>
      <c r="G49" s="55" t="s">
        <v>66</v>
      </c>
      <c r="H49" s="52"/>
      <c r="I49" s="52"/>
      <c r="J49" s="52"/>
      <c r="K49" s="52">
        <v>500</v>
      </c>
      <c r="L49" s="52"/>
      <c r="M49" s="52"/>
      <c r="N49" s="33"/>
      <c r="O49" s="33"/>
      <c r="P49" s="52"/>
      <c r="Q49" s="47" t="s">
        <v>77</v>
      </c>
      <c r="R49" s="47"/>
      <c r="S49" s="47" t="s">
        <v>78</v>
      </c>
      <c r="T49" s="52"/>
      <c r="U49" s="53"/>
      <c r="V49" s="33"/>
      <c r="X49" s="40"/>
    </row>
    <row r="50" spans="1:24" s="39" customFormat="1" ht="22.5">
      <c r="A50" s="160"/>
      <c r="B50" s="54" t="s">
        <v>67</v>
      </c>
      <c r="C50" s="43">
        <v>6719</v>
      </c>
      <c r="D50" s="52"/>
      <c r="E50" s="52"/>
      <c r="F50" s="52"/>
      <c r="G50" s="52"/>
      <c r="H50" s="52"/>
      <c r="I50" s="52"/>
      <c r="J50" s="52"/>
      <c r="K50" s="52"/>
      <c r="L50" s="47" t="s">
        <v>68</v>
      </c>
      <c r="M50" s="47" t="s">
        <v>69</v>
      </c>
      <c r="N50" s="33"/>
      <c r="O50" s="33"/>
      <c r="P50" s="52"/>
      <c r="Q50" s="52"/>
      <c r="R50" s="52"/>
      <c r="S50" s="52"/>
      <c r="T50" s="52"/>
      <c r="U50" s="53"/>
      <c r="V50" s="55" t="s">
        <v>70</v>
      </c>
      <c r="X50" s="40"/>
    </row>
    <row r="51" spans="1:22" ht="17.25" customHeight="1">
      <c r="A51" s="158">
        <v>11</v>
      </c>
      <c r="B51" s="41" t="s">
        <v>71</v>
      </c>
      <c r="C51" s="42">
        <f>C52+C53</f>
        <v>25456</v>
      </c>
      <c r="D51" s="43"/>
      <c r="E51" s="43"/>
      <c r="F51" s="43"/>
      <c r="G51" s="43"/>
      <c r="H51" s="43"/>
      <c r="I51" s="43"/>
      <c r="J51" s="43"/>
      <c r="K51" s="43"/>
      <c r="L51" s="47"/>
      <c r="M51" s="47"/>
      <c r="N51" s="43"/>
      <c r="O51" s="43"/>
      <c r="P51" s="43"/>
      <c r="Q51" s="43"/>
      <c r="R51" s="43"/>
      <c r="S51" s="43"/>
      <c r="T51" s="43"/>
      <c r="U51" s="43"/>
      <c r="V51" s="43"/>
    </row>
    <row r="52" spans="1:22" ht="18" customHeight="1">
      <c r="A52" s="158"/>
      <c r="B52" s="56" t="s">
        <v>72</v>
      </c>
      <c r="C52" s="43">
        <v>11100</v>
      </c>
      <c r="D52" s="57"/>
      <c r="E52" s="58">
        <v>750</v>
      </c>
      <c r="F52" s="57">
        <v>3000</v>
      </c>
      <c r="G52" s="57"/>
      <c r="H52" s="57"/>
      <c r="I52" s="57"/>
      <c r="J52" s="59"/>
      <c r="K52" s="57"/>
      <c r="L52" s="57"/>
      <c r="M52" s="57"/>
      <c r="N52" s="57"/>
      <c r="O52" s="57"/>
      <c r="P52" s="57"/>
      <c r="Q52" s="60">
        <v>3497</v>
      </c>
      <c r="R52" s="61"/>
      <c r="S52" s="45">
        <v>2853</v>
      </c>
      <c r="T52" s="62"/>
      <c r="U52" s="57">
        <v>1000</v>
      </c>
      <c r="V52" s="62"/>
    </row>
    <row r="53" spans="1:22" ht="19.5" customHeight="1">
      <c r="A53" s="158"/>
      <c r="B53" s="44" t="s">
        <v>36</v>
      </c>
      <c r="C53" s="43">
        <v>14356</v>
      </c>
      <c r="D53" s="43"/>
      <c r="E53" s="43"/>
      <c r="F53" s="43"/>
      <c r="G53" s="43">
        <v>2000</v>
      </c>
      <c r="H53" s="43"/>
      <c r="I53" s="43"/>
      <c r="J53" s="48" t="s">
        <v>73</v>
      </c>
      <c r="K53" s="43"/>
      <c r="L53" s="43">
        <v>2500</v>
      </c>
      <c r="M53" s="43">
        <v>1156</v>
      </c>
      <c r="N53" s="43">
        <v>1500</v>
      </c>
      <c r="O53" s="43"/>
      <c r="P53" s="43"/>
      <c r="Q53" s="60"/>
      <c r="R53" s="60"/>
      <c r="S53" s="43">
        <v>3000</v>
      </c>
      <c r="T53" s="62"/>
      <c r="U53" s="43"/>
      <c r="V53" s="62"/>
    </row>
    <row r="54" spans="1:22" ht="15">
      <c r="A54" s="158">
        <v>12</v>
      </c>
      <c r="B54" s="41" t="s">
        <v>74</v>
      </c>
      <c r="C54" s="42">
        <f>C55+C56</f>
        <v>12677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ht="15">
      <c r="A55" s="158"/>
      <c r="B55" s="63" t="s">
        <v>75</v>
      </c>
      <c r="C55" s="43">
        <v>5700</v>
      </c>
      <c r="D55" s="43"/>
      <c r="E55" s="43"/>
      <c r="F55" s="43"/>
      <c r="G55" s="43"/>
      <c r="H55" s="43"/>
      <c r="I55" s="43"/>
      <c r="J55" s="43"/>
      <c r="K55" s="43">
        <v>2000</v>
      </c>
      <c r="L55" s="43"/>
      <c r="M55" s="43"/>
      <c r="N55" s="43"/>
      <c r="O55" s="43"/>
      <c r="P55" s="43"/>
      <c r="Q55" s="45">
        <v>1870</v>
      </c>
      <c r="R55" s="43"/>
      <c r="S55" s="45">
        <v>1830</v>
      </c>
      <c r="T55" s="43"/>
      <c r="U55" s="43"/>
      <c r="V55" s="43"/>
    </row>
    <row r="56" spans="1:22" ht="36" customHeight="1">
      <c r="A56" s="158"/>
      <c r="B56" s="63" t="s">
        <v>76</v>
      </c>
      <c r="C56" s="43">
        <f>SUM(D56:X56)</f>
        <v>6977</v>
      </c>
      <c r="D56" s="64"/>
      <c r="E56" s="64"/>
      <c r="F56" s="64"/>
      <c r="G56" s="64">
        <v>1600</v>
      </c>
      <c r="H56" s="64"/>
      <c r="I56" s="64">
        <v>1000</v>
      </c>
      <c r="J56" s="64"/>
      <c r="K56" s="65"/>
      <c r="L56" s="60">
        <v>1800</v>
      </c>
      <c r="M56" s="60">
        <v>500</v>
      </c>
      <c r="N56" s="60">
        <v>2077</v>
      </c>
      <c r="O56" s="60"/>
      <c r="P56" s="64"/>
      <c r="Q56" s="64"/>
      <c r="R56" s="64"/>
      <c r="S56" s="64"/>
      <c r="T56" s="64"/>
      <c r="U56" s="64"/>
      <c r="V56" s="64"/>
    </row>
    <row r="57" spans="1:24" s="26" customFormat="1" ht="20.25" customHeight="1">
      <c r="A57" s="66"/>
      <c r="B57" s="41" t="s">
        <v>0</v>
      </c>
      <c r="C57" s="42">
        <f>D57+E57+F57+G57+H57+I57+J57+K57+L57+M57+N57+O57+P57+Q57+R57+S57+T57+U57+V57</f>
        <v>171394</v>
      </c>
      <c r="D57" s="42">
        <f>D15+D16+D18+D19+D20+D22+D23+D25+D26+D28+D29+D31+D32+D39+D40+D42+D43+D45+D46+D47+D49+D50+D52+D53+D55+D56</f>
        <v>9970</v>
      </c>
      <c r="E57" s="42">
        <v>750</v>
      </c>
      <c r="F57" s="42">
        <f>F15+F16+F18+F19+F20+F22+F23+F25+F26+F28+F29+F31+F32+F39+F40+F42+F43+F45+F46+F47+F49+F50+F52+F53+F55+F56</f>
        <v>3000</v>
      </c>
      <c r="G57" s="42">
        <v>15231</v>
      </c>
      <c r="H57" s="42">
        <v>2219</v>
      </c>
      <c r="I57" s="42">
        <v>14524</v>
      </c>
      <c r="J57" s="42">
        <v>4200</v>
      </c>
      <c r="K57" s="42">
        <f>K15+K16+K18+K19+K20+K22+K23+K25+K26+K28+K29+K31+K32+K39+K40+K42+K43+K45+K46+K47+K49+K50+K52+K53+K55+K56</f>
        <v>3000</v>
      </c>
      <c r="L57" s="42">
        <v>11204</v>
      </c>
      <c r="M57" s="42">
        <v>2656</v>
      </c>
      <c r="N57" s="42">
        <f>N15+N16+N18+N19+N20+N22+N23+N25+N26+N28+N29+N31+N32+N39+N40+N42+N43+N45+N46+N47+N49+N50+N52+N53+N55+N56</f>
        <v>4077</v>
      </c>
      <c r="O57" s="42">
        <f>O15+O16+O18+O19+O20+O22+O23+O25+O26+O28+O29+O31+O32+O39+O40+O42+O43+O45+O46+O47+O49+O50+O52+O53+O55+O56</f>
        <v>1000</v>
      </c>
      <c r="P57" s="42">
        <f>P15+P16+P18+P19+P20+P22+P23+P25+P26+P28+P29+P31+P32+P39+P40+P42+P43+P45+P46+P47+P49+P50+P52+P53+P55+P56</f>
        <v>7340</v>
      </c>
      <c r="Q57" s="42">
        <v>24533</v>
      </c>
      <c r="R57" s="42">
        <v>200</v>
      </c>
      <c r="S57" s="42">
        <v>31857</v>
      </c>
      <c r="T57" s="42">
        <v>3000</v>
      </c>
      <c r="U57" s="42">
        <f>U15+U16+U18+U19+U20+U22+U23+U25+U26+U28+U29+U31+U32+U39+U40+U42+U43+U45+U46+U47+U49+U50+U52+U53+U55+U56</f>
        <v>4200</v>
      </c>
      <c r="V57" s="42">
        <f>V15+V16+V18+V19+V20+V22+V23+V25+V26+V28+V29+V31+V32+V39+V40+V42+V43+V45+V46+V47+V49+V50+V52+V53+V55+V56</f>
        <v>28433</v>
      </c>
      <c r="W57" s="67"/>
      <c r="X57" s="27"/>
    </row>
    <row r="58" ht="10.5" customHeight="1"/>
    <row r="59" spans="4:19" ht="17.25" customHeight="1">
      <c r="D59" s="69"/>
      <c r="P59" s="4" t="s">
        <v>109</v>
      </c>
      <c r="Q59"/>
      <c r="R59" s="26"/>
      <c r="S59" s="26"/>
    </row>
    <row r="60" spans="14:19" ht="15">
      <c r="N60" s="70"/>
      <c r="O60" s="22"/>
      <c r="P60" s="4"/>
      <c r="Q60"/>
      <c r="R60" s="26"/>
      <c r="S60" s="26"/>
    </row>
    <row r="61" spans="14:19" ht="15">
      <c r="N61" s="22"/>
      <c r="O61" s="22"/>
      <c r="P61" s="4" t="s">
        <v>108</v>
      </c>
      <c r="Q61"/>
      <c r="R61" s="26"/>
      <c r="S61" s="26"/>
    </row>
    <row r="63" spans="12:19" ht="15">
      <c r="L63" s="71"/>
      <c r="M63" s="71"/>
      <c r="N63" s="71"/>
      <c r="O63" s="71"/>
      <c r="P63" s="71"/>
      <c r="Q63" s="71"/>
      <c r="R63" s="71"/>
      <c r="S63" s="71"/>
    </row>
  </sheetData>
  <sheetProtection/>
  <mergeCells count="44">
    <mergeCell ref="B6:P6"/>
    <mergeCell ref="A7:P7"/>
    <mergeCell ref="A9:A12"/>
    <mergeCell ref="B9:B12"/>
    <mergeCell ref="C9:C12"/>
    <mergeCell ref="D9:V9"/>
    <mergeCell ref="E10:F10"/>
    <mergeCell ref="G10:I10"/>
    <mergeCell ref="L10:P10"/>
    <mergeCell ref="Q10:S10"/>
    <mergeCell ref="A30:A32"/>
    <mergeCell ref="T10:V10"/>
    <mergeCell ref="E11:F11"/>
    <mergeCell ref="G11:I11"/>
    <mergeCell ref="L11:M11"/>
    <mergeCell ref="O11:P11"/>
    <mergeCell ref="Q11:S11"/>
    <mergeCell ref="T11:V11"/>
    <mergeCell ref="A14:A16"/>
    <mergeCell ref="A17:A20"/>
    <mergeCell ref="A21:A23"/>
    <mergeCell ref="A24:A26"/>
    <mergeCell ref="A27:A29"/>
    <mergeCell ref="A38:A40"/>
    <mergeCell ref="A33:A36"/>
    <mergeCell ref="B33:B36"/>
    <mergeCell ref="C33:C36"/>
    <mergeCell ref="D33:V33"/>
    <mergeCell ref="E34:F34"/>
    <mergeCell ref="G34:I34"/>
    <mergeCell ref="L34:P34"/>
    <mergeCell ref="Q34:S34"/>
    <mergeCell ref="T34:V34"/>
    <mergeCell ref="E35:F35"/>
    <mergeCell ref="G35:I35"/>
    <mergeCell ref="L35:M35"/>
    <mergeCell ref="O35:P35"/>
    <mergeCell ref="Q35:S35"/>
    <mergeCell ref="T35:V35"/>
    <mergeCell ref="A41:A43"/>
    <mergeCell ref="A44:A47"/>
    <mergeCell ref="A48:A50"/>
    <mergeCell ref="A51:A53"/>
    <mergeCell ref="A54:A56"/>
  </mergeCells>
  <printOptions/>
  <pageMargins left="0.36" right="0.19" top="0.53" bottom="0.5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sznajde</cp:lastModifiedBy>
  <cp:lastPrinted>2011-12-05T15:22:25Z</cp:lastPrinted>
  <dcterms:created xsi:type="dcterms:W3CDTF">2011-08-29T13:03:21Z</dcterms:created>
  <dcterms:modified xsi:type="dcterms:W3CDTF">2011-12-08T06:50:21Z</dcterms:modified>
  <cp:category/>
  <cp:version/>
  <cp:contentType/>
  <cp:contentStatus/>
</cp:coreProperties>
</file>