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75" activeTab="4"/>
  </bookViews>
  <sheets>
    <sheet name="1 doch" sheetId="1" r:id="rId1"/>
    <sheet name="2 wydatki" sheetId="2" r:id="rId2"/>
    <sheet name="3 zlecone" sheetId="3" r:id="rId3"/>
    <sheet name="5 przych i koszt" sheetId="4" state="hidden" r:id="rId4"/>
    <sheet name="4 f sołecki" sheetId="5" r:id="rId5"/>
  </sheets>
  <definedNames/>
  <calcPr fullCalcOnLoad="1"/>
</workbook>
</file>

<file path=xl/sharedStrings.xml><?xml version="1.0" encoding="utf-8"?>
<sst xmlns="http://schemas.openxmlformats.org/spreadsheetml/2006/main" count="1002" uniqueCount="524">
  <si>
    <t>Zmiana planu wydatków na projekty realizowane w ramach Funduszu Sołeckiego na 2011r.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</si>
  <si>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</si>
  <si>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</si>
  <si>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</si>
  <si>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</si>
  <si>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</si>
  <si>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</si>
  <si>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</si>
  <si>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</si>
  <si>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</si>
  <si>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</si>
  <si>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</si>
  <si>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</si>
  <si>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</si>
  <si>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</si>
  <si>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</si>
  <si>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</si>
  <si>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</si>
  <si>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Integracja mieszkańców wsi Krerowo</t>
  </si>
  <si>
    <t>Budowa boiska sportowego</t>
  </si>
  <si>
    <t>Krzyżowniki</t>
  </si>
  <si>
    <t>Poprawa warunków życia mieszkańców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</si>
  <si>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</si>
  <si>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</si>
  <si>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</si>
  <si>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</si>
  <si>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</si>
  <si>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</si>
  <si>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</si>
  <si>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>Doposażenie kuchni przy Sali wiejskiej</t>
  </si>
  <si>
    <t>Kultura i rozrywka</t>
  </si>
  <si>
    <t>Śródka</t>
  </si>
  <si>
    <t>Utrzymanie porządku i ochrona przeciwpożarowa</t>
  </si>
  <si>
    <t>Tulce</t>
  </si>
  <si>
    <t>Rozwój kultury sportu i rekreacji</t>
  </si>
  <si>
    <t>Zimin</t>
  </si>
  <si>
    <t>Spotkania integracyjne</t>
  </si>
  <si>
    <t>1000</t>
  </si>
  <si>
    <t>Bezpieczeństwo mieszkańców, utrzymanie porządku i zieleni w Sołectwie</t>
  </si>
  <si>
    <t>Razem</t>
  </si>
  <si>
    <t>Przewodniczący Rady Gminy</t>
  </si>
  <si>
    <t>200</t>
  </si>
  <si>
    <t>2 500</t>
  </si>
  <si>
    <t>5 100</t>
  </si>
  <si>
    <t xml:space="preserve"> 700</t>
  </si>
  <si>
    <t xml:space="preserve"> 519</t>
  </si>
  <si>
    <t>0</t>
  </si>
  <si>
    <t>6 200</t>
  </si>
  <si>
    <t>Załącznik Nr 1</t>
  </si>
  <si>
    <t xml:space="preserve">                                       Zmiana planu dochodów budżetu gminy na 2011r.</t>
  </si>
  <si>
    <t>zmiana załącznika Nr 1 do Uchwały Nr IV/18/2011 Rady Gminy Kleszczewo z dnia 26 stycznia 2011r.</t>
  </si>
  <si>
    <t>Załącznik Nr 2</t>
  </si>
  <si>
    <t xml:space="preserve">                                       Zmiana planu wydatków budżetu gminy na 2011r.</t>
  </si>
  <si>
    <t>zmiana załącznika Nr 2 do Uchwały Nr IV/18/2011 Rady Gminy Kleszczewo z dnia 26 stycznia 2011r.</t>
  </si>
  <si>
    <t>Dział</t>
  </si>
  <si>
    <t>Roz dział</t>
  </si>
  <si>
    <t>Para graf</t>
  </si>
  <si>
    <t>Administracja publiczna</t>
  </si>
  <si>
    <t>Oświata i wychowanie</t>
  </si>
  <si>
    <t>Wynagrodzenia osobowe pracowników</t>
  </si>
  <si>
    <t>Gospodarka komunalna i ochrona środowiska</t>
  </si>
  <si>
    <t>Pozostała działalność</t>
  </si>
  <si>
    <t>do Uchwały Nr X/75/2011</t>
  </si>
  <si>
    <t>Rady Gminy Klszczewo</t>
  </si>
  <si>
    <t>ogółem</t>
  </si>
  <si>
    <t>Przed zmianą</t>
  </si>
  <si>
    <t>Zmiana</t>
  </si>
  <si>
    <t>Po zmianie</t>
  </si>
  <si>
    <t>w tym: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</si>
  <si>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</si>
  <si>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</si>
  <si>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</si>
  <si>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</si>
  <si>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</si>
  <si>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</si>
  <si>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</si>
  <si>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</si>
  <si>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5)</t>
  </si>
  <si>
    <t>wydatki na programy finansowane z udziałem środków, o których mowa w art.. 5 ust1 pkt 2 i 3</t>
  </si>
  <si>
    <t>2.</t>
  </si>
  <si>
    <t>wydatki majątkowe</t>
  </si>
  <si>
    <t>na programy finansowane z udziałem środków, o których mowa w art. 5 ust 1 pkt 2</t>
  </si>
  <si>
    <t>Załącznik Nr 5</t>
  </si>
  <si>
    <t>+140 000,00</t>
  </si>
  <si>
    <t>Zmiana załącznika Nr 7 do Uchwały Nr IV/18/2011 Rady Gminy Kleszczewo z dnia 26 stycznia 2011r.</t>
  </si>
  <si>
    <t>Lp</t>
  </si>
  <si>
    <t>Wyszczególnienie</t>
  </si>
  <si>
    <t>stan środków obrotowych na dzień 01.01.2011r.</t>
  </si>
  <si>
    <t>Przychody</t>
  </si>
  <si>
    <t>Koszty</t>
  </si>
  <si>
    <t>Plan środków obrotowych na dzień 31.12.2011r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</si>
  <si>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</si>
  <si>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</si>
  <si>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</si>
  <si>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</si>
  <si>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</si>
  <si>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 xml:space="preserve">        Henryk Lesiński</t>
  </si>
  <si>
    <t>3 160 350,00</t>
  </si>
  <si>
    <t>71 231,07 +27.982,71</t>
  </si>
  <si>
    <t>=3 300 350,00</t>
  </si>
  <si>
    <t>z dnia 07 września  2011r.</t>
  </si>
  <si>
    <t>Zmiana planu przychodów i kosztów samorządowego zakładu budżetowego oraz plany dochodów i wydatków rachunku dochodów jednostek, o których mowa w art. 223 ust. 1 ustawy o finansach publicznych.</t>
  </si>
  <si>
    <t>3 300 350,00</t>
  </si>
  <si>
    <t>Wójta Gminy Kleszczewo</t>
  </si>
  <si>
    <t>z dnia 27 września 2011r.</t>
  </si>
  <si>
    <t>z dnia 27 września2011r.</t>
  </si>
  <si>
    <t>4 824</t>
  </si>
  <si>
    <t>1 000</t>
  </si>
  <si>
    <t>919</t>
  </si>
  <si>
    <t>4200</t>
  </si>
  <si>
    <t>2500        -719       =1781</t>
  </si>
  <si>
    <t>+719</t>
  </si>
  <si>
    <t>1 050          +350                      =1 400</t>
  </si>
  <si>
    <t>1750                 -350                      =1 400</t>
  </si>
  <si>
    <t>mgr inż. Bogdan Kemnitz</t>
  </si>
  <si>
    <t xml:space="preserve">           Wójt Gminy</t>
  </si>
  <si>
    <t>Załącznik Nr 4</t>
  </si>
  <si>
    <t>do Zarządzenia  Nr 50/2011</t>
  </si>
  <si>
    <t>z dnia  27 września 2011r.</t>
  </si>
  <si>
    <t>Treść</t>
  </si>
  <si>
    <t>751</t>
  </si>
  <si>
    <t>Urzędy naczelnych organów władzy państwowej, kontroli i ochrony prawa oraz sądownictwa</t>
  </si>
  <si>
    <t>900,00</t>
  </si>
  <si>
    <t>4 315,00</t>
  </si>
  <si>
    <t>5 215,00</t>
  </si>
  <si>
    <t>75108</t>
  </si>
  <si>
    <t>Wybory do Sejmu i Senatu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</si>
  <si>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</si>
  <si>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</si>
  <si>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</si>
  <si>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</si>
  <si>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25 704 754,00</t>
  </si>
  <si>
    <t>25 709 069,00</t>
  </si>
  <si>
    <t>do Zarządzenia Nr 50/2011</t>
  </si>
  <si>
    <t>710</t>
  </si>
  <si>
    <t>Działalność usługowa</t>
  </si>
  <si>
    <t>424 500,00</t>
  </si>
  <si>
    <t>71014</t>
  </si>
  <si>
    <t>Opracowania geodezyjne i kartograficzne</t>
  </si>
  <si>
    <t>24 000,00</t>
  </si>
  <si>
    <t>- 8 000,00</t>
  </si>
  <si>
    <t>16 000,00</t>
  </si>
  <si>
    <t>4300</t>
  </si>
  <si>
    <t>Zakup usług pozostałych</t>
  </si>
  <si>
    <t>71095</t>
  </si>
  <si>
    <t>310 500,00</t>
  </si>
  <si>
    <t>8 000,00</t>
  </si>
  <si>
    <t>318 500,00</t>
  </si>
  <si>
    <t>39 000,00</t>
  </si>
  <si>
    <t>47 000,00</t>
  </si>
  <si>
    <t>750</t>
  </si>
  <si>
    <t>1 853 387,00</t>
  </si>
  <si>
    <t>75023</t>
  </si>
  <si>
    <t>Urzędy gmin (miast i miast na prawach powiatu)</t>
  </si>
  <si>
    <t>1 566 340,00</t>
  </si>
  <si>
    <t>4210</t>
  </si>
  <si>
    <t>Zakup materiałów i wyposażenia</t>
  </si>
  <si>
    <t>28 140,00</t>
  </si>
  <si>
    <t>8 500,00</t>
  </si>
  <si>
    <t>36 640,00</t>
  </si>
  <si>
    <t>4370</t>
  </si>
  <si>
    <t>Opłata z tytułu zakupu usług telekomunikacyjnych świadczonych w stacjonarnej publicznej sieci telefonicznej.</t>
  </si>
  <si>
    <t>10 400,00</t>
  </si>
  <si>
    <t>- 4 500,00</t>
  </si>
  <si>
    <t>5 900,00</t>
  </si>
  <si>
    <t>4700</t>
  </si>
  <si>
    <t xml:space="preserve">Szkolenia pracowników niebędących członkami korpusu służby cywilnej </t>
  </si>
  <si>
    <t>- 4 000,00</t>
  </si>
  <si>
    <t>4 000,00</t>
  </si>
  <si>
    <t>75095</t>
  </si>
  <si>
    <t>34 000,00</t>
  </si>
  <si>
    <t>3030</t>
  </si>
  <si>
    <t xml:space="preserve">Różne wydatki na rzecz osób fizycznych </t>
  </si>
  <si>
    <t>- 1 500,00</t>
  </si>
  <si>
    <t>22 500,00</t>
  </si>
  <si>
    <t>1 000,00</t>
  </si>
  <si>
    <t>2 000,00</t>
  </si>
  <si>
    <t>4360</t>
  </si>
  <si>
    <t>Opłaty z tytułu zakupu usług telekomunikacyjnych świadczonych w ruchomej publicznej sieci telefonicznej</t>
  </si>
  <si>
    <t>6 100,00</t>
  </si>
  <si>
    <t>1 500,00</t>
  </si>
  <si>
    <t>7 600,00</t>
  </si>
  <si>
    <t>4410</t>
  </si>
  <si>
    <t>Podróże służbowe krajowe</t>
  </si>
  <si>
    <t>- 1 000,00</t>
  </si>
  <si>
    <t>2 500,00</t>
  </si>
  <si>
    <t>6 815,00</t>
  </si>
  <si>
    <t>1 600,00</t>
  </si>
  <si>
    <t>5 915,00</t>
  </si>
  <si>
    <t>4110</t>
  </si>
  <si>
    <t>Składki na ubezpieczenia społeczne</t>
  </si>
  <si>
    <t>380,00</t>
  </si>
  <si>
    <t>4120</t>
  </si>
  <si>
    <t>Składki na Fundusz Pracy</t>
  </si>
  <si>
    <t>62,00</t>
  </si>
  <si>
    <t>4170</t>
  </si>
  <si>
    <t>Wynagrodzenia bezosobowe</t>
  </si>
  <si>
    <t>2 519,00</t>
  </si>
  <si>
    <t>200,00</t>
  </si>
  <si>
    <t>300,00</t>
  </si>
  <si>
    <t>500,00</t>
  </si>
  <si>
    <t>1 300,00</t>
  </si>
  <si>
    <t>800,00</t>
  </si>
  <si>
    <t>2 100,00</t>
  </si>
  <si>
    <t>100,00</t>
  </si>
  <si>
    <t>50,00</t>
  </si>
  <si>
    <t>150,00</t>
  </si>
  <si>
    <t>204,00</t>
  </si>
  <si>
    <t>754</t>
  </si>
  <si>
    <t>Bezpieczeństwo publiczne i ochrona przeciwpożarowa</t>
  </si>
  <si>
    <t>212 077,00</t>
  </si>
  <si>
    <t>75412</t>
  </si>
  <si>
    <t>Ochotnicze straże pożarne</t>
  </si>
  <si>
    <t>165 377,00</t>
  </si>
  <si>
    <t>27 195,00</t>
  </si>
  <si>
    <t>719,00</t>
  </si>
  <si>
    <t>27 914,00</t>
  </si>
  <si>
    <t>4270</t>
  </si>
  <si>
    <t>Zakup usług remontowych</t>
  </si>
  <si>
    <t>- 719,00</t>
  </si>
  <si>
    <t>1 381,00</t>
  </si>
  <si>
    <t>801</t>
  </si>
  <si>
    <t>7 856 213,00</t>
  </si>
  <si>
    <t>80101</t>
  </si>
  <si>
    <t>Szkoły podstawowe</t>
  </si>
  <si>
    <t>3 238 820,00</t>
  </si>
  <si>
    <t>5 129,00</t>
  </si>
  <si>
    <t>3 243 949,00</t>
  </si>
  <si>
    <t>4010</t>
  </si>
  <si>
    <t>1 528 656,00</t>
  </si>
  <si>
    <t>- 785,00</t>
  </si>
  <si>
    <t>1 527 871,00</t>
  </si>
  <si>
    <t>4040</t>
  </si>
  <si>
    <t>Dodatkowe wynagrodzenie roczne</t>
  </si>
  <si>
    <t>117 522,00</t>
  </si>
  <si>
    <t>- 485,00</t>
  </si>
  <si>
    <t>117 037,00</t>
  </si>
  <si>
    <t>59 497,00</t>
  </si>
  <si>
    <t>4 885,00</t>
  </si>
  <si>
    <t>64 382,00</t>
  </si>
  <si>
    <t>4240</t>
  </si>
  <si>
    <t>Zakup pomocy naukowych, dydaktycznych i książek</t>
  </si>
  <si>
    <t>9 857,00</t>
  </si>
  <si>
    <t>- 1 400,00</t>
  </si>
  <si>
    <t>8 457,00</t>
  </si>
  <si>
    <t>10 829,00</t>
  </si>
  <si>
    <t>2 350,00</t>
  </si>
  <si>
    <t>13 179,00</t>
  </si>
  <si>
    <t>4280</t>
  </si>
  <si>
    <t>Zakup usług zdrowotnych</t>
  </si>
  <si>
    <t>3 074,00</t>
  </si>
  <si>
    <t>- 250,00</t>
  </si>
  <si>
    <t>2 824,00</t>
  </si>
  <si>
    <t>71 728,00</t>
  </si>
  <si>
    <t>600,00</t>
  </si>
  <si>
    <t>72 328,00</t>
  </si>
  <si>
    <t>4350</t>
  </si>
  <si>
    <t>Zakup usług dostępu do sieci Internet</t>
  </si>
  <si>
    <t>2 025,00</t>
  </si>
  <si>
    <t>- 700,00</t>
  </si>
  <si>
    <t>1 325,00</t>
  </si>
  <si>
    <t>2 480,00</t>
  </si>
  <si>
    <t>- 1 200,00</t>
  </si>
  <si>
    <t>1 280,00</t>
  </si>
  <si>
    <t>4440</t>
  </si>
  <si>
    <t>Odpisy na zakładowy fundusz świadczeń socjalnych</t>
  </si>
  <si>
    <t>97 809,00</t>
  </si>
  <si>
    <t>2 614,00</t>
  </si>
  <si>
    <t>100 423,00</t>
  </si>
  <si>
    <t>1 512,00</t>
  </si>
  <si>
    <t>- 500,00</t>
  </si>
  <si>
    <t>1 012,00</t>
  </si>
  <si>
    <t>80104</t>
  </si>
  <si>
    <t xml:space="preserve">Przedszkola </t>
  </si>
  <si>
    <t>1 895 351,00</t>
  </si>
  <si>
    <t>2 332,00</t>
  </si>
  <si>
    <t>1 897 683,00</t>
  </si>
  <si>
    <t>3020</t>
  </si>
  <si>
    <t>Wydatki osobowe niezaliczone do wynagrodzeń</t>
  </si>
  <si>
    <t>53 759,00</t>
  </si>
  <si>
    <t>55 759,00</t>
  </si>
  <si>
    <t>738 569,00</t>
  </si>
  <si>
    <t>- 3 184,00</t>
  </si>
  <si>
    <t>735 385,00</t>
  </si>
  <si>
    <t>44 040,00</t>
  </si>
  <si>
    <t>3 516,00</t>
  </si>
  <si>
    <t>47 556,00</t>
  </si>
  <si>
    <t>80110</t>
  </si>
  <si>
    <t>Gimnazja</t>
  </si>
  <si>
    <t>1 862 376,00</t>
  </si>
  <si>
    <t>- 5 312,00</t>
  </si>
  <si>
    <t>1 857 064,00</t>
  </si>
  <si>
    <t>99 450,00</t>
  </si>
  <si>
    <t>99 950,00</t>
  </si>
  <si>
    <t>1 192 336,00</t>
  </si>
  <si>
    <t>- 9 436,00</t>
  </si>
  <si>
    <t>1 182 900,00</t>
  </si>
  <si>
    <t>81 232,00</t>
  </si>
  <si>
    <t>- 127,00</t>
  </si>
  <si>
    <t>81 105,00</t>
  </si>
  <si>
    <t>33 752,00</t>
  </si>
  <si>
    <t>35 752,00</t>
  </si>
  <si>
    <t>5 735,00</t>
  </si>
  <si>
    <t>950,00</t>
  </si>
  <si>
    <t>6 685,00</t>
  </si>
  <si>
    <t>6 740,00</t>
  </si>
  <si>
    <t>2 980,00</t>
  </si>
  <si>
    <t>9 720,00</t>
  </si>
  <si>
    <t>1 487,00</t>
  </si>
  <si>
    <t>250,00</t>
  </si>
  <si>
    <t>1 737,00</t>
  </si>
  <si>
    <t>919,00</t>
  </si>
  <si>
    <t>- 200,00</t>
  </si>
  <si>
    <t>959,00</t>
  </si>
  <si>
    <t>- 100,00</t>
  </si>
  <si>
    <t>859,00</t>
  </si>
  <si>
    <t>1 437,00</t>
  </si>
  <si>
    <t>1 337,00</t>
  </si>
  <si>
    <t>73 800,00</t>
  </si>
  <si>
    <t>- 2 029,00</t>
  </si>
  <si>
    <t>71 771,00</t>
  </si>
  <si>
    <t>80146</t>
  </si>
  <si>
    <t>Dokształcanie i doskonalenie nauczycieli</t>
  </si>
  <si>
    <t>30 774,00</t>
  </si>
  <si>
    <t>589,00</t>
  </si>
  <si>
    <t>31 363,00</t>
  </si>
  <si>
    <t>3 500,00</t>
  </si>
  <si>
    <t>3 700,00</t>
  </si>
  <si>
    <t>3 200,00</t>
  </si>
  <si>
    <t>18 874,00</t>
  </si>
  <si>
    <t>1 589,00</t>
  </si>
  <si>
    <t>20 463,00</t>
  </si>
  <si>
    <t>80148</t>
  </si>
  <si>
    <t>Stołówki szkolne i przedszkolne</t>
  </si>
  <si>
    <t>252 078,00</t>
  </si>
  <si>
    <t>- 2 738,00</t>
  </si>
  <si>
    <t>249 340,00</t>
  </si>
  <si>
    <t>160 407,00</t>
  </si>
  <si>
    <t>- 1 562,00</t>
  </si>
  <si>
    <t>158 845,00</t>
  </si>
  <si>
    <t>12 209,00</t>
  </si>
  <si>
    <t>1 521,00</t>
  </si>
  <si>
    <t>13 730,00</t>
  </si>
  <si>
    <t>5 683,00</t>
  </si>
  <si>
    <t>- 2 000,00</t>
  </si>
  <si>
    <t>3 683,00</t>
  </si>
  <si>
    <t>2 306,00</t>
  </si>
  <si>
    <t>- 300,00</t>
  </si>
  <si>
    <t>2 006,00</t>
  </si>
  <si>
    <t>8 144,00</t>
  </si>
  <si>
    <t>- 397,00</t>
  </si>
  <si>
    <t>7 747,00</t>
  </si>
  <si>
    <t>851</t>
  </si>
  <si>
    <t>Ochrona zdrowia</t>
  </si>
  <si>
    <t>100 660,00</t>
  </si>
  <si>
    <t>85154</t>
  </si>
  <si>
    <t>Przeciwdziałanie alkoholizmowi</t>
  </si>
  <si>
    <t>97 660,00</t>
  </si>
  <si>
    <t>14 500,00</t>
  </si>
  <si>
    <t>13 500,00</t>
  </si>
  <si>
    <t>11 291,00</t>
  </si>
  <si>
    <t>- 10,00</t>
  </si>
  <si>
    <t>11 281,00</t>
  </si>
  <si>
    <t>36 539,00</t>
  </si>
  <si>
    <t>2 200,00</t>
  </si>
  <si>
    <t>38 739,00</t>
  </si>
  <si>
    <t>537,00</t>
  </si>
  <si>
    <t>10,00</t>
  </si>
  <si>
    <t>547,00</t>
  </si>
  <si>
    <t>4610</t>
  </si>
  <si>
    <t>Koszty postępowania sądowego i prokuratorskiego</t>
  </si>
  <si>
    <t>852</t>
  </si>
  <si>
    <t>Pomoc społeczna</t>
  </si>
  <si>
    <t>2 118 776,00</t>
  </si>
  <si>
    <t>85202</t>
  </si>
  <si>
    <t>Domy pomocy społecznej</t>
  </si>
  <si>
    <t>187 277,00</t>
  </si>
  <si>
    <t>1 592,00</t>
  </si>
  <si>
    <t>188 869,00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</si>
  <si>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</si>
  <si>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</si>
  <si>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</si>
  <si>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</si>
  <si>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1 280 855,00</t>
  </si>
  <si>
    <t>3110</t>
  </si>
  <si>
    <t>Świadczenia społeczne</t>
  </si>
  <si>
    <t>1 216 796,00</t>
  </si>
  <si>
    <t>- 3 087,00</t>
  </si>
  <si>
    <t>1 213 709,00</t>
  </si>
  <si>
    <t>17 539,00</t>
  </si>
  <si>
    <t>3 087,00</t>
  </si>
  <si>
    <t>20 626,00</t>
  </si>
  <si>
    <t>- 22,00</t>
  </si>
  <si>
    <t>78,00</t>
  </si>
  <si>
    <t>1 072,00</t>
  </si>
  <si>
    <t>22,00</t>
  </si>
  <si>
    <t>1 094,00</t>
  </si>
  <si>
    <t>85215</t>
  </si>
  <si>
    <t>Dodatki mieszkaniowe</t>
  </si>
  <si>
    <t>25 320,00</t>
  </si>
  <si>
    <t>- 2 298,00</t>
  </si>
  <si>
    <t>23 022,00</t>
  </si>
  <si>
    <t>23 512,00</t>
  </si>
  <si>
    <t>21 214,00</t>
  </si>
  <si>
    <t>85219</t>
  </si>
  <si>
    <t>Ośrodki pomocy społecznej</t>
  </si>
  <si>
    <t>361 606,00</t>
  </si>
  <si>
    <t>706,00</t>
  </si>
  <si>
    <t>362 312,00</t>
  </si>
  <si>
    <t>10 233,00</t>
  </si>
  <si>
    <t>736,00</t>
  </si>
  <si>
    <t>10 969,00</t>
  </si>
  <si>
    <t>7 152,00</t>
  </si>
  <si>
    <t>8 152,00</t>
  </si>
  <si>
    <t>1 736,00</t>
  </si>
  <si>
    <t>- 1 736,00</t>
  </si>
  <si>
    <t>5 672,00</t>
  </si>
  <si>
    <t>6 378,00</t>
  </si>
  <si>
    <t>854</t>
  </si>
  <si>
    <t>Edukacyjna opieka wychowawcza</t>
  </si>
  <si>
    <t>130 024,00</t>
  </si>
  <si>
    <t>85401</t>
  </si>
  <si>
    <t>Świetlice szkolne</t>
  </si>
  <si>
    <t>87 020,00</t>
  </si>
  <si>
    <t>87 609,00</t>
  </si>
  <si>
    <t>59 960,00</t>
  </si>
  <si>
    <t>60 460,00</t>
  </si>
  <si>
    <t>8 792,00</t>
  </si>
  <si>
    <t>163,00</t>
  </si>
  <si>
    <t>8 955,00</t>
  </si>
  <si>
    <t>4 245,00</t>
  </si>
  <si>
    <t>1 062,00</t>
  </si>
  <si>
    <t>5 307,00</t>
  </si>
  <si>
    <t>1 366,00</t>
  </si>
  <si>
    <t>- 1 033,00</t>
  </si>
  <si>
    <t>333,00</t>
  </si>
  <si>
    <t>103,00</t>
  </si>
  <si>
    <t>- 103,00</t>
  </si>
  <si>
    <t>85446</t>
  </si>
  <si>
    <t>- 589,00</t>
  </si>
  <si>
    <t>900</t>
  </si>
  <si>
    <t>5 860 931,00</t>
  </si>
  <si>
    <t>90095</t>
  </si>
  <si>
    <t>143 960,00</t>
  </si>
  <si>
    <t>10 000,00</t>
  </si>
  <si>
    <t>- 1 600,00</t>
  </si>
  <si>
    <t>8 400,00</t>
  </si>
  <si>
    <t>20 000,00</t>
  </si>
  <si>
    <t>21 600,00</t>
  </si>
  <si>
    <t>921</t>
  </si>
  <si>
    <t>Kultura i ochrona dziedzictwa narodowego</t>
  </si>
  <si>
    <t>2 242 506,00</t>
  </si>
  <si>
    <t>92195</t>
  </si>
  <si>
    <t>1 378 400,00</t>
  </si>
  <si>
    <t>29 372,00</t>
  </si>
  <si>
    <t>- 1 569,00</t>
  </si>
  <si>
    <t>27 803,00</t>
  </si>
  <si>
    <t>52 828,00</t>
  </si>
  <si>
    <t>1 569,00</t>
  </si>
  <si>
    <t>54 397,00</t>
  </si>
  <si>
    <t>25 082 572,00</t>
  </si>
  <si>
    <t>25 086 887,00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</si>
  <si>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</si>
  <si>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</si>
  <si>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</si>
  <si>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</si>
  <si>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</si>
  <si>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 xml:space="preserve">              mgr inż. Bogdan Kemnitz</t>
  </si>
  <si>
    <t xml:space="preserve">                       Wójt Gminy</t>
  </si>
  <si>
    <t>Wójta Gminy Klszczewo</t>
  </si>
  <si>
    <t>I. Zmiana dochodów i wydatków związanych z realizacją zadań z zakresu administracji rządowej i innych zadań zleconych gminie odrębnymi ustawami w 2011 roku</t>
  </si>
  <si>
    <t>zmiana załącznika Nr 3 do Uchwały Nr IV/18/2011 Rady Gminy Kleszczewo z dnia 26 stycznia 2011r.</t>
  </si>
  <si>
    <t>Dochody</t>
  </si>
  <si>
    <t>Wydatki</t>
  </si>
  <si>
    <t>010</t>
  </si>
  <si>
    <t>Rolnictwo i łowiectwo</t>
  </si>
  <si>
    <t>140 658,00</t>
  </si>
  <si>
    <t>01095</t>
  </si>
  <si>
    <t>1 454,00</t>
  </si>
  <si>
    <t>219,00</t>
  </si>
  <si>
    <t>35,00</t>
  </si>
  <si>
    <t>4430</t>
  </si>
  <si>
    <t>Różne opłaty i składki</t>
  </si>
  <si>
    <t>137 900,00</t>
  </si>
  <si>
    <t>68 697,00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</si>
  <si>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</si>
  <si>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</si>
  <si>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</si>
  <si>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</si>
  <si>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</si>
  <si>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</si>
  <si>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</si>
  <si>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1 050,00</t>
  </si>
  <si>
    <t>75056</t>
  </si>
  <si>
    <t>Spis powszechny i inne</t>
  </si>
  <si>
    <t>24 097,00</t>
  </si>
  <si>
    <t>8 020,00</t>
  </si>
  <si>
    <t>3040</t>
  </si>
  <si>
    <t>Nagrody o charakterze szczególnym niezaliczone do wynagrodzeń</t>
  </si>
  <si>
    <t>11 790,00</t>
  </si>
  <si>
    <t>3 001,00</t>
  </si>
  <si>
    <t>486,00</t>
  </si>
  <si>
    <t>4260</t>
  </si>
  <si>
    <t>Zakup energii</t>
  </si>
  <si>
    <t>75101</t>
  </si>
  <si>
    <t>Urzędy naczelnych organów władzy państwowej, kontroli i ochrony prawa</t>
  </si>
  <si>
    <t>850,00</t>
  </si>
  <si>
    <t>1 274 460,00</t>
  </si>
  <si>
    <t>1 272 410,00</t>
  </si>
  <si>
    <t>19 525,00</t>
  </si>
  <si>
    <t>17 442,00</t>
  </si>
  <si>
    <t>479,00</t>
  </si>
  <si>
    <t>1 700,00</t>
  </si>
  <si>
    <t>5 800,00</t>
  </si>
  <si>
    <t>4 596,00</t>
  </si>
  <si>
    <t>2 400,00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</si>
  <si>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</si>
  <si>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</si>
  <si>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</si>
  <si>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</si>
  <si>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</si>
  <si>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Załącznik Nr 3</t>
  </si>
  <si>
    <t xml:space="preserve"> z dnia 27 września 2011r.</t>
  </si>
  <si>
    <t>Wybory do Dejmu i Senatu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</si>
</sst>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 wrapText="1"/>
    </xf>
    <xf numFmtId="4" fontId="61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0" fontId="62" fillId="0" borderId="11" xfId="0" applyFont="1" applyBorder="1" applyAlignment="1">
      <alignment/>
    </xf>
    <xf numFmtId="4" fontId="62" fillId="0" borderId="11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62" fillId="0" borderId="11" xfId="0" applyNumberFormat="1" applyFont="1" applyBorder="1" applyAlignment="1">
      <alignment horizontal="right" vertic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4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4" fontId="18" fillId="0" borderId="11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right" wrapText="1"/>
    </xf>
    <xf numFmtId="0" fontId="18" fillId="0" borderId="0" xfId="0" applyFont="1" applyAlignment="1">
      <alignment/>
    </xf>
    <xf numFmtId="0" fontId="65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49" fontId="20" fillId="0" borderId="16" xfId="0" applyNumberFormat="1" applyFont="1" applyBorder="1" applyAlignment="1">
      <alignment horizontal="right"/>
    </xf>
    <xf numFmtId="49" fontId="18" fillId="0" borderId="16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 wrapText="1"/>
    </xf>
    <xf numFmtId="49" fontId="18" fillId="0" borderId="15" xfId="0" applyNumberFormat="1" applyFont="1" applyBorder="1" applyAlignment="1">
      <alignment wrapText="1"/>
    </xf>
    <xf numFmtId="49" fontId="18" fillId="0" borderId="14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2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/>
    </xf>
    <xf numFmtId="0" fontId="28" fillId="0" borderId="0" xfId="0" applyFont="1" applyAlignment="1">
      <alignment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49" fontId="2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0" xfId="0" applyNumberFormat="1" applyFont="1" applyFill="1" applyBorder="1" applyAlignment="1" applyProtection="1">
      <alignment horizontal="left"/>
      <protection locked="0"/>
    </xf>
    <xf numFmtId="4" fontId="24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0" xfId="0" applyNumberFormat="1" applyFont="1" applyFill="1" applyBorder="1" applyAlignment="1" applyProtection="1">
      <alignment horizontal="left"/>
      <protection locked="0"/>
    </xf>
    <xf numFmtId="49" fontId="22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4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4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24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67" fillId="0" borderId="0" xfId="0" applyFont="1" applyAlignment="1">
      <alignment horizontal="center"/>
    </xf>
    <xf numFmtId="49" fontId="2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49" fontId="2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2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>
      <alignment vertical="center" wrapText="1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left" wrapText="1"/>
      <protection locked="0"/>
    </xf>
    <xf numFmtId="0" fontId="69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49" fontId="9" fillId="36" borderId="0" xfId="0" applyNumberFormat="1" applyFont="1" applyFill="1" applyAlignment="1" applyProtection="1">
      <alignment horizontal="left" vertical="top" wrapText="1"/>
      <protection locked="0"/>
    </xf>
    <xf numFmtId="0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20" xfId="0" applyNumberFormat="1" applyFont="1" applyFill="1" applyBorder="1" applyAlignment="1" applyProtection="1">
      <alignment horizontal="center"/>
      <protection locked="0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1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6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5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C2" sqref="C2"/>
    </sheetView>
  </sheetViews>
  <sheetFormatPr defaultColWidth="8.796875" defaultRowHeight="14.25"/>
  <cols>
    <col min="1" max="1" width="0.4921875" style="49" customWidth="1"/>
    <col min="2" max="2" width="5.19921875" style="0" customWidth="1"/>
    <col min="3" max="4" width="7" style="0" customWidth="1"/>
    <col min="5" max="5" width="29.8984375" style="0" customWidth="1"/>
    <col min="6" max="6" width="11.3984375" style="0" customWidth="1"/>
    <col min="8" max="8" width="10.69921875" style="0" customWidth="1"/>
  </cols>
  <sheetData>
    <row r="1" spans="2:8" s="49" customFormat="1" ht="15">
      <c r="B1" s="50"/>
      <c r="C1" s="50"/>
      <c r="D1" s="50"/>
      <c r="E1" s="50"/>
      <c r="F1" s="50" t="s">
        <v>48</v>
      </c>
      <c r="G1" s="50"/>
      <c r="H1" s="50"/>
    </row>
    <row r="2" spans="2:8" s="49" customFormat="1" ht="15">
      <c r="B2" s="50"/>
      <c r="C2" s="50"/>
      <c r="D2" s="50"/>
      <c r="E2" s="50"/>
      <c r="F2" s="50" t="s">
        <v>133</v>
      </c>
      <c r="G2" s="50"/>
      <c r="H2" s="50"/>
    </row>
    <row r="3" spans="2:8" s="49" customFormat="1" ht="15">
      <c r="B3" s="50"/>
      <c r="C3" s="50"/>
      <c r="D3" s="50"/>
      <c r="E3" s="50"/>
      <c r="F3" s="50" t="s">
        <v>103</v>
      </c>
      <c r="G3" s="50"/>
      <c r="H3" s="50"/>
    </row>
    <row r="4" spans="2:8" s="49" customFormat="1" ht="15">
      <c r="B4" s="50"/>
      <c r="C4" s="50"/>
      <c r="D4" s="50"/>
      <c r="E4" s="50"/>
      <c r="F4" s="50" t="s">
        <v>104</v>
      </c>
      <c r="G4" s="50"/>
      <c r="H4" s="50"/>
    </row>
    <row r="5" spans="2:8" s="49" customFormat="1" ht="14.25">
      <c r="B5"/>
      <c r="C5"/>
      <c r="D5"/>
      <c r="E5"/>
      <c r="F5"/>
      <c r="G5"/>
      <c r="H5"/>
    </row>
    <row r="6" spans="2:8" s="49" customFormat="1" ht="14.25">
      <c r="B6"/>
      <c r="C6"/>
      <c r="D6"/>
      <c r="E6"/>
      <c r="F6"/>
      <c r="G6"/>
      <c r="H6"/>
    </row>
    <row r="7" spans="2:8" s="49" customFormat="1" ht="15">
      <c r="B7" s="51" t="s">
        <v>49</v>
      </c>
      <c r="C7"/>
      <c r="D7"/>
      <c r="E7"/>
      <c r="F7"/>
      <c r="G7"/>
      <c r="H7"/>
    </row>
    <row r="8" spans="2:8" s="49" customFormat="1" ht="12.75">
      <c r="B8" s="145" t="s">
        <v>50</v>
      </c>
      <c r="C8" s="145"/>
      <c r="D8" s="145"/>
      <c r="E8" s="145"/>
      <c r="F8" s="145"/>
      <c r="G8" s="145"/>
      <c r="H8" s="145"/>
    </row>
    <row r="11" spans="2:8" ht="31.5" customHeight="1">
      <c r="B11" s="103" t="s">
        <v>54</v>
      </c>
      <c r="C11" s="103" t="s">
        <v>55</v>
      </c>
      <c r="D11" s="103" t="s">
        <v>56</v>
      </c>
      <c r="E11" s="103" t="s">
        <v>119</v>
      </c>
      <c r="F11" s="103" t="s">
        <v>65</v>
      </c>
      <c r="G11" s="103" t="s">
        <v>66</v>
      </c>
      <c r="H11" s="103" t="s">
        <v>67</v>
      </c>
    </row>
    <row r="12" spans="2:8" ht="37.5" customHeight="1">
      <c r="B12" s="104" t="s">
        <v>120</v>
      </c>
      <c r="C12" s="104"/>
      <c r="D12" s="104"/>
      <c r="E12" s="105" t="s">
        <v>121</v>
      </c>
      <c r="F12" s="106" t="s">
        <v>122</v>
      </c>
      <c r="G12" s="106" t="s">
        <v>123</v>
      </c>
      <c r="H12" s="106" t="s">
        <v>124</v>
      </c>
    </row>
    <row r="13" spans="2:8" ht="15">
      <c r="B13" s="107"/>
      <c r="C13" s="108" t="s">
        <v>125</v>
      </c>
      <c r="D13" s="109"/>
      <c r="E13" s="110" t="s">
        <v>126</v>
      </c>
      <c r="F13" s="111" t="s">
        <v>127</v>
      </c>
      <c r="G13" s="111" t="s">
        <v>123</v>
      </c>
      <c r="H13" s="111" t="s">
        <v>123</v>
      </c>
    </row>
    <row r="14" spans="2:8" ht="54" customHeight="1">
      <c r="B14" s="112"/>
      <c r="C14" s="112"/>
      <c r="D14" s="108" t="s">
        <v>128</v>
      </c>
      <c r="E14" s="110" t="s">
        <v>129</v>
      </c>
      <c r="F14" s="111" t="s">
        <v>127</v>
      </c>
      <c r="G14" s="111" t="s">
        <v>123</v>
      </c>
      <c r="H14" s="111" t="s">
        <v>123</v>
      </c>
    </row>
    <row r="15" spans="2:8" ht="15">
      <c r="B15" s="146"/>
      <c r="C15" s="146"/>
      <c r="D15" s="146"/>
      <c r="E15" s="147"/>
      <c r="F15" s="147"/>
      <c r="G15" s="147"/>
      <c r="H15" s="147"/>
    </row>
    <row r="16" spans="2:8" ht="14.25">
      <c r="B16" s="148" t="s">
        <v>130</v>
      </c>
      <c r="C16" s="148"/>
      <c r="D16" s="148"/>
      <c r="E16" s="148"/>
      <c r="F16" s="113" t="s">
        <v>131</v>
      </c>
      <c r="G16" s="113" t="s">
        <v>123</v>
      </c>
      <c r="H16" s="113" t="s">
        <v>132</v>
      </c>
    </row>
    <row r="20" ht="15">
      <c r="F20" s="51" t="s">
        <v>115</v>
      </c>
    </row>
    <row r="21" ht="15">
      <c r="F21" s="51"/>
    </row>
    <row r="22" ht="15">
      <c r="F22" s="51" t="s">
        <v>114</v>
      </c>
    </row>
  </sheetData>
  <sheetProtection/>
  <mergeCells count="4">
    <mergeCell ref="B8:H8"/>
    <mergeCell ref="B15:D15"/>
    <mergeCell ref="E15:H15"/>
    <mergeCell ref="B16:E16"/>
  </mergeCells>
  <printOptions/>
  <pageMargins left="0.7" right="0.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18">
      <selection activeCell="C125" sqref="C125:D125"/>
    </sheetView>
  </sheetViews>
  <sheetFormatPr defaultColWidth="8.796875" defaultRowHeight="14.25"/>
  <cols>
    <col min="1" max="1" width="4.8984375" style="0" customWidth="1"/>
    <col min="2" max="2" width="5.09765625" style="0" customWidth="1"/>
    <col min="3" max="3" width="5.3984375" style="0" customWidth="1"/>
    <col min="4" max="4" width="33.59765625" style="0" customWidth="1"/>
    <col min="5" max="5" width="11" style="0" customWidth="1"/>
    <col min="7" max="7" width="11.09765625" style="0" customWidth="1"/>
  </cols>
  <sheetData>
    <row r="1" spans="1:7" ht="15">
      <c r="A1" s="50"/>
      <c r="B1" s="50"/>
      <c r="C1" s="50"/>
      <c r="D1" s="52"/>
      <c r="E1" s="53" t="s">
        <v>51</v>
      </c>
      <c r="F1" s="53"/>
      <c r="G1" s="53"/>
    </row>
    <row r="2" spans="1:7" ht="15">
      <c r="A2" s="50"/>
      <c r="B2" s="50"/>
      <c r="C2" s="50"/>
      <c r="D2" s="52"/>
      <c r="E2" s="53" t="s">
        <v>133</v>
      </c>
      <c r="F2" s="53"/>
      <c r="G2" s="53"/>
    </row>
    <row r="3" spans="1:7" ht="15">
      <c r="A3" s="50"/>
      <c r="B3" s="50"/>
      <c r="C3" s="50"/>
      <c r="D3" s="52"/>
      <c r="E3" s="53" t="s">
        <v>103</v>
      </c>
      <c r="F3" s="53"/>
      <c r="G3" s="53"/>
    </row>
    <row r="4" spans="1:7" ht="15">
      <c r="A4" s="50"/>
      <c r="B4" s="50"/>
      <c r="C4" s="50"/>
      <c r="D4" s="52"/>
      <c r="E4" s="53" t="s">
        <v>105</v>
      </c>
      <c r="F4" s="53"/>
      <c r="G4" s="53"/>
    </row>
    <row r="5" spans="4:7" ht="14.25">
      <c r="D5" s="54"/>
      <c r="E5" s="55"/>
      <c r="F5" s="55"/>
      <c r="G5" s="55"/>
    </row>
    <row r="6" spans="4:7" ht="14.25">
      <c r="D6" s="54"/>
      <c r="E6" s="55"/>
      <c r="F6" s="55"/>
      <c r="G6" s="55"/>
    </row>
    <row r="7" spans="1:7" ht="15">
      <c r="A7" s="51" t="s">
        <v>52</v>
      </c>
      <c r="D7" s="54"/>
      <c r="E7" s="55"/>
      <c r="F7" s="55"/>
      <c r="G7" s="55"/>
    </row>
    <row r="8" spans="1:7" ht="14.25">
      <c r="A8" s="149" t="s">
        <v>53</v>
      </c>
      <c r="B8" s="149"/>
      <c r="C8" s="149"/>
      <c r="D8" s="149"/>
      <c r="E8" s="149"/>
      <c r="F8" s="149"/>
      <c r="G8" s="149"/>
    </row>
    <row r="10" spans="1:7" s="114" customFormat="1" ht="25.5">
      <c r="A10" s="103" t="s">
        <v>54</v>
      </c>
      <c r="B10" s="103" t="s">
        <v>55</v>
      </c>
      <c r="C10" s="103" t="s">
        <v>56</v>
      </c>
      <c r="D10" s="103" t="s">
        <v>119</v>
      </c>
      <c r="E10" s="103" t="s">
        <v>65</v>
      </c>
      <c r="F10" s="103" t="s">
        <v>66</v>
      </c>
      <c r="G10" s="103" t="s">
        <v>67</v>
      </c>
    </row>
    <row r="11" spans="1:7" s="114" customFormat="1" ht="12.75">
      <c r="A11" s="104" t="s">
        <v>134</v>
      </c>
      <c r="B11" s="104"/>
      <c r="C11" s="104"/>
      <c r="D11" s="105" t="s">
        <v>135</v>
      </c>
      <c r="E11" s="106" t="s">
        <v>136</v>
      </c>
      <c r="F11" s="106" t="s">
        <v>127</v>
      </c>
      <c r="G11" s="106" t="s">
        <v>136</v>
      </c>
    </row>
    <row r="12" spans="1:7" s="114" customFormat="1" ht="15">
      <c r="A12" s="107"/>
      <c r="B12" s="108" t="s">
        <v>137</v>
      </c>
      <c r="C12" s="109"/>
      <c r="D12" s="110" t="s">
        <v>138</v>
      </c>
      <c r="E12" s="111" t="s">
        <v>139</v>
      </c>
      <c r="F12" s="111" t="s">
        <v>140</v>
      </c>
      <c r="G12" s="111" t="s">
        <v>141</v>
      </c>
    </row>
    <row r="13" spans="1:7" s="114" customFormat="1" ht="12.75">
      <c r="A13" s="112"/>
      <c r="B13" s="112"/>
      <c r="C13" s="108" t="s">
        <v>142</v>
      </c>
      <c r="D13" s="110" t="s">
        <v>143</v>
      </c>
      <c r="E13" s="111" t="s">
        <v>139</v>
      </c>
      <c r="F13" s="111" t="s">
        <v>140</v>
      </c>
      <c r="G13" s="111" t="s">
        <v>141</v>
      </c>
    </row>
    <row r="14" spans="1:7" s="114" customFormat="1" ht="15">
      <c r="A14" s="107"/>
      <c r="B14" s="108" t="s">
        <v>144</v>
      </c>
      <c r="C14" s="109"/>
      <c r="D14" s="110" t="s">
        <v>61</v>
      </c>
      <c r="E14" s="111" t="s">
        <v>145</v>
      </c>
      <c r="F14" s="111" t="s">
        <v>146</v>
      </c>
      <c r="G14" s="111" t="s">
        <v>147</v>
      </c>
    </row>
    <row r="15" spans="1:7" s="114" customFormat="1" ht="12.75">
      <c r="A15" s="112"/>
      <c r="B15" s="112"/>
      <c r="C15" s="108" t="s">
        <v>142</v>
      </c>
      <c r="D15" s="110" t="s">
        <v>143</v>
      </c>
      <c r="E15" s="111" t="s">
        <v>148</v>
      </c>
      <c r="F15" s="111" t="s">
        <v>146</v>
      </c>
      <c r="G15" s="111" t="s">
        <v>149</v>
      </c>
    </row>
    <row r="16" spans="1:7" s="114" customFormat="1" ht="12.75">
      <c r="A16" s="104" t="s">
        <v>150</v>
      </c>
      <c r="B16" s="104"/>
      <c r="C16" s="104"/>
      <c r="D16" s="105" t="s">
        <v>57</v>
      </c>
      <c r="E16" s="106" t="s">
        <v>151</v>
      </c>
      <c r="F16" s="106" t="s">
        <v>127</v>
      </c>
      <c r="G16" s="106" t="s">
        <v>151</v>
      </c>
    </row>
    <row r="17" spans="1:7" s="114" customFormat="1" ht="15">
      <c r="A17" s="107"/>
      <c r="B17" s="108" t="s">
        <v>152</v>
      </c>
      <c r="C17" s="109"/>
      <c r="D17" s="110" t="s">
        <v>153</v>
      </c>
      <c r="E17" s="111" t="s">
        <v>154</v>
      </c>
      <c r="F17" s="111" t="s">
        <v>127</v>
      </c>
      <c r="G17" s="111" t="s">
        <v>154</v>
      </c>
    </row>
    <row r="18" spans="1:7" s="114" customFormat="1" ht="12.75">
      <c r="A18" s="112"/>
      <c r="B18" s="112"/>
      <c r="C18" s="108" t="s">
        <v>155</v>
      </c>
      <c r="D18" s="110" t="s">
        <v>156</v>
      </c>
      <c r="E18" s="111" t="s">
        <v>157</v>
      </c>
      <c r="F18" s="111" t="s">
        <v>158</v>
      </c>
      <c r="G18" s="111" t="s">
        <v>159</v>
      </c>
    </row>
    <row r="19" spans="1:7" s="114" customFormat="1" ht="33.75">
      <c r="A19" s="112"/>
      <c r="B19" s="112"/>
      <c r="C19" s="108" t="s">
        <v>160</v>
      </c>
      <c r="D19" s="110" t="s">
        <v>161</v>
      </c>
      <c r="E19" s="111" t="s">
        <v>162</v>
      </c>
      <c r="F19" s="111" t="s">
        <v>163</v>
      </c>
      <c r="G19" s="111" t="s">
        <v>164</v>
      </c>
    </row>
    <row r="20" spans="1:7" s="114" customFormat="1" ht="22.5">
      <c r="A20" s="112"/>
      <c r="B20" s="112"/>
      <c r="C20" s="108" t="s">
        <v>165</v>
      </c>
      <c r="D20" s="110" t="s">
        <v>166</v>
      </c>
      <c r="E20" s="111" t="s">
        <v>146</v>
      </c>
      <c r="F20" s="111" t="s">
        <v>167</v>
      </c>
      <c r="G20" s="111" t="s">
        <v>168</v>
      </c>
    </row>
    <row r="21" spans="1:7" s="114" customFormat="1" ht="15">
      <c r="A21" s="107"/>
      <c r="B21" s="108" t="s">
        <v>169</v>
      </c>
      <c r="C21" s="109"/>
      <c r="D21" s="110" t="s">
        <v>61</v>
      </c>
      <c r="E21" s="111" t="s">
        <v>170</v>
      </c>
      <c r="F21" s="111" t="s">
        <v>127</v>
      </c>
      <c r="G21" s="111" t="s">
        <v>170</v>
      </c>
    </row>
    <row r="22" spans="1:7" s="114" customFormat="1" ht="12.75">
      <c r="A22" s="112"/>
      <c r="B22" s="112"/>
      <c r="C22" s="108" t="s">
        <v>171</v>
      </c>
      <c r="D22" s="110" t="s">
        <v>172</v>
      </c>
      <c r="E22" s="111" t="s">
        <v>139</v>
      </c>
      <c r="F22" s="111" t="s">
        <v>173</v>
      </c>
      <c r="G22" s="111" t="s">
        <v>174</v>
      </c>
    </row>
    <row r="23" spans="1:7" s="114" customFormat="1" ht="12.75">
      <c r="A23" s="112"/>
      <c r="B23" s="112"/>
      <c r="C23" s="108" t="s">
        <v>155</v>
      </c>
      <c r="D23" s="110" t="s">
        <v>156</v>
      </c>
      <c r="E23" s="111" t="s">
        <v>175</v>
      </c>
      <c r="F23" s="111" t="s">
        <v>175</v>
      </c>
      <c r="G23" s="111" t="s">
        <v>176</v>
      </c>
    </row>
    <row r="24" spans="1:7" s="114" customFormat="1" ht="33.75">
      <c r="A24" s="112"/>
      <c r="B24" s="112"/>
      <c r="C24" s="108" t="s">
        <v>177</v>
      </c>
      <c r="D24" s="110" t="s">
        <v>178</v>
      </c>
      <c r="E24" s="111" t="s">
        <v>179</v>
      </c>
      <c r="F24" s="111" t="s">
        <v>180</v>
      </c>
      <c r="G24" s="111" t="s">
        <v>181</v>
      </c>
    </row>
    <row r="25" spans="1:7" s="114" customFormat="1" ht="12.75">
      <c r="A25" s="112"/>
      <c r="B25" s="112"/>
      <c r="C25" s="108" t="s">
        <v>182</v>
      </c>
      <c r="D25" s="110" t="s">
        <v>183</v>
      </c>
      <c r="E25" s="111" t="s">
        <v>176</v>
      </c>
      <c r="F25" s="111" t="s">
        <v>184</v>
      </c>
      <c r="G25" s="111" t="s">
        <v>175</v>
      </c>
    </row>
    <row r="26" spans="1:7" s="114" customFormat="1" ht="33.75">
      <c r="A26" s="104" t="s">
        <v>120</v>
      </c>
      <c r="B26" s="104"/>
      <c r="C26" s="104"/>
      <c r="D26" s="105" t="s">
        <v>121</v>
      </c>
      <c r="E26" s="106" t="s">
        <v>185</v>
      </c>
      <c r="F26" s="106" t="s">
        <v>123</v>
      </c>
      <c r="G26" s="106" t="s">
        <v>186</v>
      </c>
    </row>
    <row r="27" spans="1:7" s="114" customFormat="1" ht="15">
      <c r="A27" s="107"/>
      <c r="B27" s="108" t="s">
        <v>125</v>
      </c>
      <c r="C27" s="109"/>
      <c r="D27" s="110" t="s">
        <v>126</v>
      </c>
      <c r="E27" s="111" t="s">
        <v>187</v>
      </c>
      <c r="F27" s="111" t="s">
        <v>123</v>
      </c>
      <c r="G27" s="111" t="s">
        <v>188</v>
      </c>
    </row>
    <row r="28" spans="1:7" s="114" customFormat="1" ht="12.75">
      <c r="A28" s="112"/>
      <c r="B28" s="112"/>
      <c r="C28" s="108" t="s">
        <v>189</v>
      </c>
      <c r="D28" s="110" t="s">
        <v>190</v>
      </c>
      <c r="E28" s="111" t="s">
        <v>127</v>
      </c>
      <c r="F28" s="111" t="s">
        <v>191</v>
      </c>
      <c r="G28" s="111" t="s">
        <v>191</v>
      </c>
    </row>
    <row r="29" spans="1:7" s="114" customFormat="1" ht="12.75">
      <c r="A29" s="112"/>
      <c r="B29" s="112"/>
      <c r="C29" s="108" t="s">
        <v>192</v>
      </c>
      <c r="D29" s="110" t="s">
        <v>193</v>
      </c>
      <c r="E29" s="111" t="s">
        <v>127</v>
      </c>
      <c r="F29" s="111" t="s">
        <v>194</v>
      </c>
      <c r="G29" s="111" t="s">
        <v>194</v>
      </c>
    </row>
    <row r="30" spans="1:7" s="114" customFormat="1" ht="12.75">
      <c r="A30" s="112"/>
      <c r="B30" s="112"/>
      <c r="C30" s="108" t="s">
        <v>195</v>
      </c>
      <c r="D30" s="110" t="s">
        <v>196</v>
      </c>
      <c r="E30" s="111" t="s">
        <v>127</v>
      </c>
      <c r="F30" s="111" t="s">
        <v>197</v>
      </c>
      <c r="G30" s="111" t="s">
        <v>197</v>
      </c>
    </row>
    <row r="31" spans="1:7" s="114" customFormat="1" ht="12.75">
      <c r="A31" s="112"/>
      <c r="B31" s="112"/>
      <c r="C31" s="108" t="s">
        <v>155</v>
      </c>
      <c r="D31" s="110" t="s">
        <v>156</v>
      </c>
      <c r="E31" s="111" t="s">
        <v>198</v>
      </c>
      <c r="F31" s="111" t="s">
        <v>199</v>
      </c>
      <c r="G31" s="111" t="s">
        <v>200</v>
      </c>
    </row>
    <row r="32" spans="1:7" s="114" customFormat="1" ht="12.75">
      <c r="A32" s="112"/>
      <c r="B32" s="112"/>
      <c r="C32" s="108" t="s">
        <v>142</v>
      </c>
      <c r="D32" s="110" t="s">
        <v>143</v>
      </c>
      <c r="E32" s="111" t="s">
        <v>201</v>
      </c>
      <c r="F32" s="111" t="s">
        <v>202</v>
      </c>
      <c r="G32" s="111" t="s">
        <v>203</v>
      </c>
    </row>
    <row r="33" spans="1:7" s="114" customFormat="1" ht="12.75">
      <c r="A33" s="112"/>
      <c r="B33" s="112"/>
      <c r="C33" s="108" t="s">
        <v>182</v>
      </c>
      <c r="D33" s="110" t="s">
        <v>183</v>
      </c>
      <c r="E33" s="111" t="s">
        <v>204</v>
      </c>
      <c r="F33" s="111" t="s">
        <v>205</v>
      </c>
      <c r="G33" s="111" t="s">
        <v>206</v>
      </c>
    </row>
    <row r="34" spans="1:7" s="114" customFormat="1" ht="22.5">
      <c r="A34" s="112"/>
      <c r="B34" s="112"/>
      <c r="C34" s="108" t="s">
        <v>165</v>
      </c>
      <c r="D34" s="110" t="s">
        <v>166</v>
      </c>
      <c r="E34" s="111" t="s">
        <v>127</v>
      </c>
      <c r="F34" s="111" t="s">
        <v>207</v>
      </c>
      <c r="G34" s="111" t="s">
        <v>207</v>
      </c>
    </row>
    <row r="35" spans="1:7" s="114" customFormat="1" ht="22.5">
      <c r="A35" s="104" t="s">
        <v>208</v>
      </c>
      <c r="B35" s="104"/>
      <c r="C35" s="104"/>
      <c r="D35" s="105" t="s">
        <v>209</v>
      </c>
      <c r="E35" s="106" t="s">
        <v>210</v>
      </c>
      <c r="F35" s="106" t="s">
        <v>127</v>
      </c>
      <c r="G35" s="106" t="s">
        <v>210</v>
      </c>
    </row>
    <row r="36" spans="1:7" s="114" customFormat="1" ht="15">
      <c r="A36" s="107"/>
      <c r="B36" s="108" t="s">
        <v>211</v>
      </c>
      <c r="C36" s="109"/>
      <c r="D36" s="110" t="s">
        <v>212</v>
      </c>
      <c r="E36" s="111" t="s">
        <v>213</v>
      </c>
      <c r="F36" s="111" t="s">
        <v>127</v>
      </c>
      <c r="G36" s="111" t="s">
        <v>213</v>
      </c>
    </row>
    <row r="37" spans="1:7" s="114" customFormat="1" ht="12.75">
      <c r="A37" s="112"/>
      <c r="B37" s="112"/>
      <c r="C37" s="108" t="s">
        <v>155</v>
      </c>
      <c r="D37" s="110" t="s">
        <v>156</v>
      </c>
      <c r="E37" s="111" t="s">
        <v>214</v>
      </c>
      <c r="F37" s="111" t="s">
        <v>215</v>
      </c>
      <c r="G37" s="111" t="s">
        <v>216</v>
      </c>
    </row>
    <row r="38" spans="1:7" s="114" customFormat="1" ht="12.75">
      <c r="A38" s="112"/>
      <c r="B38" s="112"/>
      <c r="C38" s="108" t="s">
        <v>217</v>
      </c>
      <c r="D38" s="110" t="s">
        <v>218</v>
      </c>
      <c r="E38" s="111" t="s">
        <v>203</v>
      </c>
      <c r="F38" s="111" t="s">
        <v>219</v>
      </c>
      <c r="G38" s="111" t="s">
        <v>220</v>
      </c>
    </row>
    <row r="39" spans="1:7" s="114" customFormat="1" ht="12.75">
      <c r="A39" s="104" t="s">
        <v>221</v>
      </c>
      <c r="B39" s="104"/>
      <c r="C39" s="104"/>
      <c r="D39" s="105" t="s">
        <v>58</v>
      </c>
      <c r="E39" s="106" t="s">
        <v>222</v>
      </c>
      <c r="F39" s="106" t="s">
        <v>127</v>
      </c>
      <c r="G39" s="106" t="s">
        <v>222</v>
      </c>
    </row>
    <row r="40" spans="1:7" s="114" customFormat="1" ht="15">
      <c r="A40" s="107"/>
      <c r="B40" s="108" t="s">
        <v>223</v>
      </c>
      <c r="C40" s="109"/>
      <c r="D40" s="110" t="s">
        <v>224</v>
      </c>
      <c r="E40" s="111" t="s">
        <v>225</v>
      </c>
      <c r="F40" s="111" t="s">
        <v>226</v>
      </c>
      <c r="G40" s="111" t="s">
        <v>227</v>
      </c>
    </row>
    <row r="41" spans="1:7" s="114" customFormat="1" ht="12.75">
      <c r="A41" s="112"/>
      <c r="B41" s="112"/>
      <c r="C41" s="108" t="s">
        <v>228</v>
      </c>
      <c r="D41" s="110" t="s">
        <v>59</v>
      </c>
      <c r="E41" s="111" t="s">
        <v>229</v>
      </c>
      <c r="F41" s="111" t="s">
        <v>230</v>
      </c>
      <c r="G41" s="111" t="s">
        <v>231</v>
      </c>
    </row>
    <row r="42" spans="1:7" s="114" customFormat="1" ht="12.75">
      <c r="A42" s="112"/>
      <c r="B42" s="112"/>
      <c r="C42" s="108" t="s">
        <v>232</v>
      </c>
      <c r="D42" s="110" t="s">
        <v>233</v>
      </c>
      <c r="E42" s="111" t="s">
        <v>234</v>
      </c>
      <c r="F42" s="111" t="s">
        <v>235</v>
      </c>
      <c r="G42" s="111" t="s">
        <v>236</v>
      </c>
    </row>
    <row r="43" spans="1:7" s="114" customFormat="1" ht="12.75">
      <c r="A43" s="112"/>
      <c r="B43" s="112"/>
      <c r="C43" s="108" t="s">
        <v>155</v>
      </c>
      <c r="D43" s="110" t="s">
        <v>156</v>
      </c>
      <c r="E43" s="111" t="s">
        <v>237</v>
      </c>
      <c r="F43" s="111" t="s">
        <v>238</v>
      </c>
      <c r="G43" s="111" t="s">
        <v>239</v>
      </c>
    </row>
    <row r="44" spans="1:7" s="114" customFormat="1" ht="12.75">
      <c r="A44" s="112"/>
      <c r="B44" s="112"/>
      <c r="C44" s="108" t="s">
        <v>240</v>
      </c>
      <c r="D44" s="110" t="s">
        <v>241</v>
      </c>
      <c r="E44" s="111" t="s">
        <v>242</v>
      </c>
      <c r="F44" s="111" t="s">
        <v>243</v>
      </c>
      <c r="G44" s="111" t="s">
        <v>244</v>
      </c>
    </row>
    <row r="45" spans="1:7" s="114" customFormat="1" ht="12.75">
      <c r="A45" s="112"/>
      <c r="B45" s="112"/>
      <c r="C45" s="108" t="s">
        <v>217</v>
      </c>
      <c r="D45" s="110" t="s">
        <v>218</v>
      </c>
      <c r="E45" s="111" t="s">
        <v>245</v>
      </c>
      <c r="F45" s="111" t="s">
        <v>246</v>
      </c>
      <c r="G45" s="111" t="s">
        <v>247</v>
      </c>
    </row>
    <row r="46" spans="1:7" s="114" customFormat="1" ht="12.75">
      <c r="A46" s="112"/>
      <c r="B46" s="112"/>
      <c r="C46" s="108" t="s">
        <v>248</v>
      </c>
      <c r="D46" s="110" t="s">
        <v>249</v>
      </c>
      <c r="E46" s="111" t="s">
        <v>250</v>
      </c>
      <c r="F46" s="111" t="s">
        <v>251</v>
      </c>
      <c r="G46" s="111" t="s">
        <v>252</v>
      </c>
    </row>
    <row r="47" spans="1:7" s="114" customFormat="1" ht="12.75">
      <c r="A47" s="112"/>
      <c r="B47" s="112"/>
      <c r="C47" s="108" t="s">
        <v>142</v>
      </c>
      <c r="D47" s="110" t="s">
        <v>143</v>
      </c>
      <c r="E47" s="111" t="s">
        <v>253</v>
      </c>
      <c r="F47" s="111" t="s">
        <v>254</v>
      </c>
      <c r="G47" s="111" t="s">
        <v>255</v>
      </c>
    </row>
    <row r="48" spans="1:7" s="114" customFormat="1" ht="12.75">
      <c r="A48" s="112"/>
      <c r="B48" s="112"/>
      <c r="C48" s="108" t="s">
        <v>256</v>
      </c>
      <c r="D48" s="110" t="s">
        <v>257</v>
      </c>
      <c r="E48" s="111" t="s">
        <v>258</v>
      </c>
      <c r="F48" s="111" t="s">
        <v>259</v>
      </c>
      <c r="G48" s="111" t="s">
        <v>260</v>
      </c>
    </row>
    <row r="49" spans="1:7" s="114" customFormat="1" ht="33.75">
      <c r="A49" s="112"/>
      <c r="B49" s="112"/>
      <c r="C49" s="108" t="s">
        <v>177</v>
      </c>
      <c r="D49" s="110" t="s">
        <v>178</v>
      </c>
      <c r="E49" s="111" t="s">
        <v>261</v>
      </c>
      <c r="F49" s="111" t="s">
        <v>262</v>
      </c>
      <c r="G49" s="111" t="s">
        <v>263</v>
      </c>
    </row>
    <row r="50" spans="1:7" s="114" customFormat="1" ht="22.5">
      <c r="A50" s="112"/>
      <c r="B50" s="112"/>
      <c r="C50" s="108" t="s">
        <v>264</v>
      </c>
      <c r="D50" s="110" t="s">
        <v>265</v>
      </c>
      <c r="E50" s="111" t="s">
        <v>266</v>
      </c>
      <c r="F50" s="111" t="s">
        <v>267</v>
      </c>
      <c r="G50" s="111" t="s">
        <v>268</v>
      </c>
    </row>
    <row r="51" spans="1:7" s="114" customFormat="1" ht="22.5">
      <c r="A51" s="112"/>
      <c r="B51" s="112"/>
      <c r="C51" s="108" t="s">
        <v>165</v>
      </c>
      <c r="D51" s="110" t="s">
        <v>166</v>
      </c>
      <c r="E51" s="111" t="s">
        <v>269</v>
      </c>
      <c r="F51" s="111" t="s">
        <v>270</v>
      </c>
      <c r="G51" s="111" t="s">
        <v>271</v>
      </c>
    </row>
    <row r="52" spans="1:7" s="114" customFormat="1" ht="15">
      <c r="A52" s="107"/>
      <c r="B52" s="108" t="s">
        <v>272</v>
      </c>
      <c r="C52" s="109"/>
      <c r="D52" s="110" t="s">
        <v>273</v>
      </c>
      <c r="E52" s="111" t="s">
        <v>274</v>
      </c>
      <c r="F52" s="111" t="s">
        <v>275</v>
      </c>
      <c r="G52" s="111" t="s">
        <v>276</v>
      </c>
    </row>
    <row r="53" spans="1:7" s="114" customFormat="1" ht="12.75">
      <c r="A53" s="112"/>
      <c r="B53" s="112"/>
      <c r="C53" s="108" t="s">
        <v>277</v>
      </c>
      <c r="D53" s="110" t="s">
        <v>278</v>
      </c>
      <c r="E53" s="111" t="s">
        <v>279</v>
      </c>
      <c r="F53" s="111" t="s">
        <v>176</v>
      </c>
      <c r="G53" s="111" t="s">
        <v>280</v>
      </c>
    </row>
    <row r="54" spans="1:7" s="114" customFormat="1" ht="12.75">
      <c r="A54" s="112"/>
      <c r="B54" s="112"/>
      <c r="C54" s="108" t="s">
        <v>228</v>
      </c>
      <c r="D54" s="110" t="s">
        <v>59</v>
      </c>
      <c r="E54" s="111" t="s">
        <v>281</v>
      </c>
      <c r="F54" s="111" t="s">
        <v>282</v>
      </c>
      <c r="G54" s="111" t="s">
        <v>283</v>
      </c>
    </row>
    <row r="55" spans="1:7" s="114" customFormat="1" ht="22.5">
      <c r="A55" s="112"/>
      <c r="B55" s="112"/>
      <c r="C55" s="108" t="s">
        <v>264</v>
      </c>
      <c r="D55" s="110" t="s">
        <v>265</v>
      </c>
      <c r="E55" s="111" t="s">
        <v>284</v>
      </c>
      <c r="F55" s="111" t="s">
        <v>285</v>
      </c>
      <c r="G55" s="111" t="s">
        <v>286</v>
      </c>
    </row>
    <row r="56" spans="1:7" s="114" customFormat="1" ht="15">
      <c r="A56" s="107"/>
      <c r="B56" s="108" t="s">
        <v>287</v>
      </c>
      <c r="C56" s="109"/>
      <c r="D56" s="110" t="s">
        <v>288</v>
      </c>
      <c r="E56" s="111" t="s">
        <v>289</v>
      </c>
      <c r="F56" s="111" t="s">
        <v>290</v>
      </c>
      <c r="G56" s="111" t="s">
        <v>291</v>
      </c>
    </row>
    <row r="57" spans="1:7" s="114" customFormat="1" ht="12.75">
      <c r="A57" s="112"/>
      <c r="B57" s="112"/>
      <c r="C57" s="108" t="s">
        <v>277</v>
      </c>
      <c r="D57" s="110" t="s">
        <v>278</v>
      </c>
      <c r="E57" s="111" t="s">
        <v>292</v>
      </c>
      <c r="F57" s="111" t="s">
        <v>200</v>
      </c>
      <c r="G57" s="111" t="s">
        <v>293</v>
      </c>
    </row>
    <row r="58" spans="1:7" s="114" customFormat="1" ht="12.75">
      <c r="A58" s="112"/>
      <c r="B58" s="112"/>
      <c r="C58" s="108" t="s">
        <v>228</v>
      </c>
      <c r="D58" s="110" t="s">
        <v>59</v>
      </c>
      <c r="E58" s="111" t="s">
        <v>294</v>
      </c>
      <c r="F58" s="111" t="s">
        <v>295</v>
      </c>
      <c r="G58" s="111" t="s">
        <v>296</v>
      </c>
    </row>
    <row r="59" spans="1:7" s="114" customFormat="1" ht="12.75">
      <c r="A59" s="112"/>
      <c r="B59" s="112"/>
      <c r="C59" s="108" t="s">
        <v>232</v>
      </c>
      <c r="D59" s="110" t="s">
        <v>233</v>
      </c>
      <c r="E59" s="111" t="s">
        <v>297</v>
      </c>
      <c r="F59" s="111" t="s">
        <v>298</v>
      </c>
      <c r="G59" s="111" t="s">
        <v>299</v>
      </c>
    </row>
    <row r="60" spans="1:7" s="114" customFormat="1" ht="12.75">
      <c r="A60" s="112"/>
      <c r="B60" s="112"/>
      <c r="C60" s="108" t="s">
        <v>155</v>
      </c>
      <c r="D60" s="110" t="s">
        <v>156</v>
      </c>
      <c r="E60" s="111" t="s">
        <v>300</v>
      </c>
      <c r="F60" s="111" t="s">
        <v>176</v>
      </c>
      <c r="G60" s="111" t="s">
        <v>301</v>
      </c>
    </row>
    <row r="61" spans="1:7" s="114" customFormat="1" ht="12.75">
      <c r="A61" s="112"/>
      <c r="B61" s="112"/>
      <c r="C61" s="108" t="s">
        <v>240</v>
      </c>
      <c r="D61" s="110" t="s">
        <v>241</v>
      </c>
      <c r="E61" s="111" t="s">
        <v>302</v>
      </c>
      <c r="F61" s="111" t="s">
        <v>303</v>
      </c>
      <c r="G61" s="111" t="s">
        <v>304</v>
      </c>
    </row>
    <row r="62" spans="1:7" s="114" customFormat="1" ht="12.75">
      <c r="A62" s="112"/>
      <c r="B62" s="112"/>
      <c r="C62" s="108" t="s">
        <v>217</v>
      </c>
      <c r="D62" s="110" t="s">
        <v>218</v>
      </c>
      <c r="E62" s="111" t="s">
        <v>305</v>
      </c>
      <c r="F62" s="111" t="s">
        <v>306</v>
      </c>
      <c r="G62" s="111" t="s">
        <v>307</v>
      </c>
    </row>
    <row r="63" spans="1:7" s="114" customFormat="1" ht="12.75">
      <c r="A63" s="112"/>
      <c r="B63" s="112"/>
      <c r="C63" s="108" t="s">
        <v>248</v>
      </c>
      <c r="D63" s="110" t="s">
        <v>249</v>
      </c>
      <c r="E63" s="111" t="s">
        <v>308</v>
      </c>
      <c r="F63" s="111" t="s">
        <v>309</v>
      </c>
      <c r="G63" s="111" t="s">
        <v>310</v>
      </c>
    </row>
    <row r="64" spans="1:7" s="114" customFormat="1" ht="12.75">
      <c r="A64" s="112"/>
      <c r="B64" s="112"/>
      <c r="C64" s="108" t="s">
        <v>256</v>
      </c>
      <c r="D64" s="110" t="s">
        <v>257</v>
      </c>
      <c r="E64" s="111" t="s">
        <v>311</v>
      </c>
      <c r="F64" s="111" t="s">
        <v>312</v>
      </c>
      <c r="G64" s="111" t="s">
        <v>215</v>
      </c>
    </row>
    <row r="65" spans="1:7" s="114" customFormat="1" ht="33.75">
      <c r="A65" s="112"/>
      <c r="B65" s="112"/>
      <c r="C65" s="108" t="s">
        <v>177</v>
      </c>
      <c r="D65" s="110" t="s">
        <v>178</v>
      </c>
      <c r="E65" s="111" t="s">
        <v>313</v>
      </c>
      <c r="F65" s="111" t="s">
        <v>314</v>
      </c>
      <c r="G65" s="111" t="s">
        <v>315</v>
      </c>
    </row>
    <row r="66" spans="1:7" s="114" customFormat="1" ht="33.75">
      <c r="A66" s="112"/>
      <c r="B66" s="112"/>
      <c r="C66" s="108" t="s">
        <v>160</v>
      </c>
      <c r="D66" s="110" t="s">
        <v>161</v>
      </c>
      <c r="E66" s="111" t="s">
        <v>316</v>
      </c>
      <c r="F66" s="111" t="s">
        <v>314</v>
      </c>
      <c r="G66" s="111" t="s">
        <v>317</v>
      </c>
    </row>
    <row r="67" spans="1:7" s="114" customFormat="1" ht="22.5">
      <c r="A67" s="112"/>
      <c r="B67" s="112"/>
      <c r="C67" s="108" t="s">
        <v>264</v>
      </c>
      <c r="D67" s="110" t="s">
        <v>265</v>
      </c>
      <c r="E67" s="111" t="s">
        <v>318</v>
      </c>
      <c r="F67" s="111" t="s">
        <v>319</v>
      </c>
      <c r="G67" s="111" t="s">
        <v>320</v>
      </c>
    </row>
    <row r="68" spans="1:7" s="114" customFormat="1" ht="15">
      <c r="A68" s="107"/>
      <c r="B68" s="108" t="s">
        <v>321</v>
      </c>
      <c r="C68" s="109"/>
      <c r="D68" s="110" t="s">
        <v>322</v>
      </c>
      <c r="E68" s="111" t="s">
        <v>323</v>
      </c>
      <c r="F68" s="111" t="s">
        <v>324</v>
      </c>
      <c r="G68" s="111" t="s">
        <v>325</v>
      </c>
    </row>
    <row r="69" spans="1:7" s="114" customFormat="1" ht="12.75">
      <c r="A69" s="112"/>
      <c r="B69" s="112"/>
      <c r="C69" s="108" t="s">
        <v>142</v>
      </c>
      <c r="D69" s="110" t="s">
        <v>143</v>
      </c>
      <c r="E69" s="111" t="s">
        <v>168</v>
      </c>
      <c r="F69" s="111" t="s">
        <v>270</v>
      </c>
      <c r="G69" s="111" t="s">
        <v>326</v>
      </c>
    </row>
    <row r="70" spans="1:7" s="114" customFormat="1" ht="12.75">
      <c r="A70" s="112"/>
      <c r="B70" s="112"/>
      <c r="C70" s="108" t="s">
        <v>182</v>
      </c>
      <c r="D70" s="110" t="s">
        <v>183</v>
      </c>
      <c r="E70" s="111" t="s">
        <v>327</v>
      </c>
      <c r="F70" s="111" t="s">
        <v>270</v>
      </c>
      <c r="G70" s="111" t="s">
        <v>328</v>
      </c>
    </row>
    <row r="71" spans="1:7" s="114" customFormat="1" ht="22.5">
      <c r="A71" s="112"/>
      <c r="B71" s="112"/>
      <c r="C71" s="108" t="s">
        <v>165</v>
      </c>
      <c r="D71" s="110" t="s">
        <v>166</v>
      </c>
      <c r="E71" s="111" t="s">
        <v>329</v>
      </c>
      <c r="F71" s="111" t="s">
        <v>330</v>
      </c>
      <c r="G71" s="111" t="s">
        <v>331</v>
      </c>
    </row>
    <row r="72" spans="1:7" s="114" customFormat="1" ht="15">
      <c r="A72" s="107"/>
      <c r="B72" s="108" t="s">
        <v>332</v>
      </c>
      <c r="C72" s="109"/>
      <c r="D72" s="110" t="s">
        <v>333</v>
      </c>
      <c r="E72" s="111" t="s">
        <v>334</v>
      </c>
      <c r="F72" s="111" t="s">
        <v>335</v>
      </c>
      <c r="G72" s="111" t="s">
        <v>336</v>
      </c>
    </row>
    <row r="73" spans="1:7" s="114" customFormat="1" ht="12.75">
      <c r="A73" s="112"/>
      <c r="B73" s="112"/>
      <c r="C73" s="108" t="s">
        <v>228</v>
      </c>
      <c r="D73" s="110" t="s">
        <v>59</v>
      </c>
      <c r="E73" s="111" t="s">
        <v>337</v>
      </c>
      <c r="F73" s="111" t="s">
        <v>338</v>
      </c>
      <c r="G73" s="111" t="s">
        <v>339</v>
      </c>
    </row>
    <row r="74" spans="1:7" s="114" customFormat="1" ht="12.75">
      <c r="A74" s="112"/>
      <c r="B74" s="112"/>
      <c r="C74" s="108" t="s">
        <v>155</v>
      </c>
      <c r="D74" s="110" t="s">
        <v>156</v>
      </c>
      <c r="E74" s="111" t="s">
        <v>340</v>
      </c>
      <c r="F74" s="111" t="s">
        <v>341</v>
      </c>
      <c r="G74" s="111" t="s">
        <v>342</v>
      </c>
    </row>
    <row r="75" spans="1:7" s="114" customFormat="1" ht="12.75">
      <c r="A75" s="112"/>
      <c r="B75" s="112"/>
      <c r="C75" s="108" t="s">
        <v>217</v>
      </c>
      <c r="D75" s="110" t="s">
        <v>218</v>
      </c>
      <c r="E75" s="111" t="s">
        <v>343</v>
      </c>
      <c r="F75" s="111" t="s">
        <v>344</v>
      </c>
      <c r="G75" s="111" t="s">
        <v>345</v>
      </c>
    </row>
    <row r="76" spans="1:7" s="114" customFormat="1" ht="12.75">
      <c r="A76" s="112"/>
      <c r="B76" s="112"/>
      <c r="C76" s="108" t="s">
        <v>182</v>
      </c>
      <c r="D76" s="110" t="s">
        <v>183</v>
      </c>
      <c r="E76" s="111" t="s">
        <v>346</v>
      </c>
      <c r="F76" s="111" t="s">
        <v>347</v>
      </c>
      <c r="G76" s="111" t="s">
        <v>348</v>
      </c>
    </row>
    <row r="77" spans="1:7" s="114" customFormat="1" ht="22.5">
      <c r="A77" s="112"/>
      <c r="B77" s="112"/>
      <c r="C77" s="108" t="s">
        <v>264</v>
      </c>
      <c r="D77" s="110" t="s">
        <v>265</v>
      </c>
      <c r="E77" s="111" t="s">
        <v>349</v>
      </c>
      <c r="F77" s="111" t="s">
        <v>350</v>
      </c>
      <c r="G77" s="111" t="s">
        <v>351</v>
      </c>
    </row>
    <row r="78" spans="1:7" s="114" customFormat="1" ht="12.75">
      <c r="A78" s="104" t="s">
        <v>352</v>
      </c>
      <c r="B78" s="104"/>
      <c r="C78" s="104"/>
      <c r="D78" s="105" t="s">
        <v>353</v>
      </c>
      <c r="E78" s="106" t="s">
        <v>354</v>
      </c>
      <c r="F78" s="106" t="s">
        <v>127</v>
      </c>
      <c r="G78" s="106" t="s">
        <v>354</v>
      </c>
    </row>
    <row r="79" spans="1:7" s="114" customFormat="1" ht="15">
      <c r="A79" s="107"/>
      <c r="B79" s="108" t="s">
        <v>355</v>
      </c>
      <c r="C79" s="109"/>
      <c r="D79" s="110" t="s">
        <v>356</v>
      </c>
      <c r="E79" s="111" t="s">
        <v>357</v>
      </c>
      <c r="F79" s="111" t="s">
        <v>127</v>
      </c>
      <c r="G79" s="111" t="s">
        <v>357</v>
      </c>
    </row>
    <row r="80" spans="1:7" s="114" customFormat="1" ht="12.75">
      <c r="A80" s="112"/>
      <c r="B80" s="112"/>
      <c r="C80" s="108" t="s">
        <v>195</v>
      </c>
      <c r="D80" s="110" t="s">
        <v>196</v>
      </c>
      <c r="E80" s="111" t="s">
        <v>358</v>
      </c>
      <c r="F80" s="111" t="s">
        <v>184</v>
      </c>
      <c r="G80" s="111" t="s">
        <v>359</v>
      </c>
    </row>
    <row r="81" spans="1:7" s="114" customFormat="1" ht="12.75">
      <c r="A81" s="112"/>
      <c r="B81" s="112"/>
      <c r="C81" s="108" t="s">
        <v>155</v>
      </c>
      <c r="D81" s="110" t="s">
        <v>156</v>
      </c>
      <c r="E81" s="111" t="s">
        <v>360</v>
      </c>
      <c r="F81" s="111" t="s">
        <v>361</v>
      </c>
      <c r="G81" s="111" t="s">
        <v>362</v>
      </c>
    </row>
    <row r="82" spans="1:7" s="114" customFormat="1" ht="12.75">
      <c r="A82" s="112"/>
      <c r="B82" s="112"/>
      <c r="C82" s="108" t="s">
        <v>142</v>
      </c>
      <c r="D82" s="110" t="s">
        <v>143</v>
      </c>
      <c r="E82" s="111" t="s">
        <v>363</v>
      </c>
      <c r="F82" s="111" t="s">
        <v>364</v>
      </c>
      <c r="G82" s="111" t="s">
        <v>365</v>
      </c>
    </row>
    <row r="83" spans="1:7" s="114" customFormat="1" ht="22.5">
      <c r="A83" s="112"/>
      <c r="B83" s="112"/>
      <c r="C83" s="108" t="s">
        <v>264</v>
      </c>
      <c r="D83" s="110" t="s">
        <v>265</v>
      </c>
      <c r="E83" s="111" t="s">
        <v>366</v>
      </c>
      <c r="F83" s="111" t="s">
        <v>367</v>
      </c>
      <c r="G83" s="111" t="s">
        <v>368</v>
      </c>
    </row>
    <row r="84" spans="1:7" s="114" customFormat="1" ht="12.75">
      <c r="A84" s="112"/>
      <c r="B84" s="112"/>
      <c r="C84" s="108" t="s">
        <v>369</v>
      </c>
      <c r="D84" s="110" t="s">
        <v>370</v>
      </c>
      <c r="E84" s="111" t="s">
        <v>176</v>
      </c>
      <c r="F84" s="111" t="s">
        <v>262</v>
      </c>
      <c r="G84" s="111" t="s">
        <v>202</v>
      </c>
    </row>
    <row r="85" spans="1:7" s="114" customFormat="1" ht="12.75">
      <c r="A85" s="104" t="s">
        <v>371</v>
      </c>
      <c r="B85" s="104"/>
      <c r="C85" s="104"/>
      <c r="D85" s="105" t="s">
        <v>372</v>
      </c>
      <c r="E85" s="106" t="s">
        <v>373</v>
      </c>
      <c r="F85" s="106" t="s">
        <v>127</v>
      </c>
      <c r="G85" s="106" t="s">
        <v>373</v>
      </c>
    </row>
    <row r="86" spans="1:7" s="114" customFormat="1" ht="15">
      <c r="A86" s="107"/>
      <c r="B86" s="108" t="s">
        <v>374</v>
      </c>
      <c r="C86" s="109"/>
      <c r="D86" s="110" t="s">
        <v>375</v>
      </c>
      <c r="E86" s="111" t="s">
        <v>376</v>
      </c>
      <c r="F86" s="111" t="s">
        <v>377</v>
      </c>
      <c r="G86" s="111" t="s">
        <v>378</v>
      </c>
    </row>
    <row r="87" spans="1:7" s="114" customFormat="1" ht="33.75">
      <c r="A87" s="112"/>
      <c r="B87" s="112"/>
      <c r="C87" s="108" t="s">
        <v>379</v>
      </c>
      <c r="D87" s="110" t="s">
        <v>380</v>
      </c>
      <c r="E87" s="111" t="s">
        <v>376</v>
      </c>
      <c r="F87" s="111" t="s">
        <v>377</v>
      </c>
      <c r="G87" s="111" t="s">
        <v>378</v>
      </c>
    </row>
    <row r="88" spans="1:7" s="114" customFormat="1" ht="33.75">
      <c r="A88" s="107"/>
      <c r="B88" s="108" t="s">
        <v>381</v>
      </c>
      <c r="C88" s="109"/>
      <c r="D88" s="110" t="s">
        <v>382</v>
      </c>
      <c r="E88" s="111" t="s">
        <v>383</v>
      </c>
      <c r="F88" s="111" t="s">
        <v>127</v>
      </c>
      <c r="G88" s="111" t="s">
        <v>383</v>
      </c>
    </row>
    <row r="89" spans="1:7" s="114" customFormat="1" ht="12.75">
      <c r="A89" s="112"/>
      <c r="B89" s="112"/>
      <c r="C89" s="108" t="s">
        <v>384</v>
      </c>
      <c r="D89" s="110" t="s">
        <v>385</v>
      </c>
      <c r="E89" s="111" t="s">
        <v>386</v>
      </c>
      <c r="F89" s="111" t="s">
        <v>387</v>
      </c>
      <c r="G89" s="111" t="s">
        <v>388</v>
      </c>
    </row>
    <row r="90" spans="1:7" s="114" customFormat="1" ht="12.75">
      <c r="A90" s="112"/>
      <c r="B90" s="112"/>
      <c r="C90" s="108" t="s">
        <v>189</v>
      </c>
      <c r="D90" s="110" t="s">
        <v>190</v>
      </c>
      <c r="E90" s="111" t="s">
        <v>389</v>
      </c>
      <c r="F90" s="111" t="s">
        <v>390</v>
      </c>
      <c r="G90" s="111" t="s">
        <v>391</v>
      </c>
    </row>
    <row r="91" spans="1:7" s="114" customFormat="1" ht="12.75">
      <c r="A91" s="112"/>
      <c r="B91" s="112"/>
      <c r="C91" s="108" t="s">
        <v>182</v>
      </c>
      <c r="D91" s="110" t="s">
        <v>183</v>
      </c>
      <c r="E91" s="111" t="s">
        <v>204</v>
      </c>
      <c r="F91" s="111" t="s">
        <v>392</v>
      </c>
      <c r="G91" s="111" t="s">
        <v>393</v>
      </c>
    </row>
    <row r="92" spans="1:7" s="114" customFormat="1" ht="22.5">
      <c r="A92" s="112"/>
      <c r="B92" s="112"/>
      <c r="C92" s="108" t="s">
        <v>264</v>
      </c>
      <c r="D92" s="110" t="s">
        <v>265</v>
      </c>
      <c r="E92" s="111" t="s">
        <v>394</v>
      </c>
      <c r="F92" s="111" t="s">
        <v>395</v>
      </c>
      <c r="G92" s="111" t="s">
        <v>396</v>
      </c>
    </row>
    <row r="93" spans="1:7" s="114" customFormat="1" ht="15">
      <c r="A93" s="107"/>
      <c r="B93" s="108" t="s">
        <v>397</v>
      </c>
      <c r="C93" s="109"/>
      <c r="D93" s="110" t="s">
        <v>398</v>
      </c>
      <c r="E93" s="111" t="s">
        <v>399</v>
      </c>
      <c r="F93" s="111" t="s">
        <v>400</v>
      </c>
      <c r="G93" s="111" t="s">
        <v>401</v>
      </c>
    </row>
    <row r="94" spans="1:7" s="114" customFormat="1" ht="12.75">
      <c r="A94" s="112"/>
      <c r="B94" s="112"/>
      <c r="C94" s="108" t="s">
        <v>384</v>
      </c>
      <c r="D94" s="110" t="s">
        <v>385</v>
      </c>
      <c r="E94" s="111" t="s">
        <v>402</v>
      </c>
      <c r="F94" s="111" t="s">
        <v>400</v>
      </c>
      <c r="G94" s="111" t="s">
        <v>403</v>
      </c>
    </row>
    <row r="95" spans="1:7" s="114" customFormat="1" ht="15">
      <c r="A95" s="107"/>
      <c r="B95" s="108" t="s">
        <v>404</v>
      </c>
      <c r="C95" s="109"/>
      <c r="D95" s="110" t="s">
        <v>405</v>
      </c>
      <c r="E95" s="111" t="s">
        <v>406</v>
      </c>
      <c r="F95" s="111" t="s">
        <v>407</v>
      </c>
      <c r="G95" s="111" t="s">
        <v>408</v>
      </c>
    </row>
    <row r="96" spans="1:7" s="114" customFormat="1" ht="12.75">
      <c r="A96" s="112"/>
      <c r="B96" s="112"/>
      <c r="C96" s="108" t="s">
        <v>155</v>
      </c>
      <c r="D96" s="110" t="s">
        <v>156</v>
      </c>
      <c r="E96" s="111" t="s">
        <v>409</v>
      </c>
      <c r="F96" s="111" t="s">
        <v>410</v>
      </c>
      <c r="G96" s="111" t="s">
        <v>411</v>
      </c>
    </row>
    <row r="97" spans="1:7" s="114" customFormat="1" ht="12.75">
      <c r="A97" s="112"/>
      <c r="B97" s="112"/>
      <c r="C97" s="108" t="s">
        <v>142</v>
      </c>
      <c r="D97" s="110" t="s">
        <v>143</v>
      </c>
      <c r="E97" s="111" t="s">
        <v>412</v>
      </c>
      <c r="F97" s="111" t="s">
        <v>175</v>
      </c>
      <c r="G97" s="111" t="s">
        <v>413</v>
      </c>
    </row>
    <row r="98" spans="1:7" s="114" customFormat="1" ht="12.75">
      <c r="A98" s="112"/>
      <c r="B98" s="112"/>
      <c r="C98" s="108" t="s">
        <v>256</v>
      </c>
      <c r="D98" s="110" t="s">
        <v>257</v>
      </c>
      <c r="E98" s="111" t="s">
        <v>414</v>
      </c>
      <c r="F98" s="111" t="s">
        <v>415</v>
      </c>
      <c r="G98" s="111" t="s">
        <v>127</v>
      </c>
    </row>
    <row r="99" spans="1:7" s="114" customFormat="1" ht="22.5">
      <c r="A99" s="112"/>
      <c r="B99" s="112"/>
      <c r="C99" s="108" t="s">
        <v>264</v>
      </c>
      <c r="D99" s="110" t="s">
        <v>265</v>
      </c>
      <c r="E99" s="111" t="s">
        <v>416</v>
      </c>
      <c r="F99" s="111" t="s">
        <v>407</v>
      </c>
      <c r="G99" s="111" t="s">
        <v>417</v>
      </c>
    </row>
    <row r="100" spans="1:7" s="114" customFormat="1" ht="12.75">
      <c r="A100" s="104" t="s">
        <v>418</v>
      </c>
      <c r="B100" s="104"/>
      <c r="C100" s="104"/>
      <c r="D100" s="105" t="s">
        <v>419</v>
      </c>
      <c r="E100" s="106" t="s">
        <v>420</v>
      </c>
      <c r="F100" s="106" t="s">
        <v>127</v>
      </c>
      <c r="G100" s="106" t="s">
        <v>420</v>
      </c>
    </row>
    <row r="101" spans="1:7" s="114" customFormat="1" ht="15">
      <c r="A101" s="107"/>
      <c r="B101" s="108" t="s">
        <v>421</v>
      </c>
      <c r="C101" s="109"/>
      <c r="D101" s="110" t="s">
        <v>422</v>
      </c>
      <c r="E101" s="111" t="s">
        <v>423</v>
      </c>
      <c r="F101" s="111" t="s">
        <v>324</v>
      </c>
      <c r="G101" s="111" t="s">
        <v>424</v>
      </c>
    </row>
    <row r="102" spans="1:7" s="114" customFormat="1" ht="12.75">
      <c r="A102" s="112"/>
      <c r="B102" s="112"/>
      <c r="C102" s="108" t="s">
        <v>228</v>
      </c>
      <c r="D102" s="110" t="s">
        <v>59</v>
      </c>
      <c r="E102" s="111" t="s">
        <v>425</v>
      </c>
      <c r="F102" s="111" t="s">
        <v>200</v>
      </c>
      <c r="G102" s="111" t="s">
        <v>426</v>
      </c>
    </row>
    <row r="103" spans="1:7" s="114" customFormat="1" ht="12.75">
      <c r="A103" s="112"/>
      <c r="B103" s="112"/>
      <c r="C103" s="108" t="s">
        <v>189</v>
      </c>
      <c r="D103" s="110" t="s">
        <v>190</v>
      </c>
      <c r="E103" s="111" t="s">
        <v>427</v>
      </c>
      <c r="F103" s="111" t="s">
        <v>428</v>
      </c>
      <c r="G103" s="111" t="s">
        <v>429</v>
      </c>
    </row>
    <row r="104" spans="1:7" s="114" customFormat="1" ht="12.75">
      <c r="A104" s="112"/>
      <c r="B104" s="112"/>
      <c r="C104" s="108" t="s">
        <v>155</v>
      </c>
      <c r="D104" s="110" t="s">
        <v>156</v>
      </c>
      <c r="E104" s="111" t="s">
        <v>430</v>
      </c>
      <c r="F104" s="111" t="s">
        <v>431</v>
      </c>
      <c r="G104" s="111" t="s">
        <v>432</v>
      </c>
    </row>
    <row r="105" spans="1:7" s="114" customFormat="1" ht="12.75">
      <c r="A105" s="112"/>
      <c r="B105" s="112"/>
      <c r="C105" s="108" t="s">
        <v>142</v>
      </c>
      <c r="D105" s="110" t="s">
        <v>143</v>
      </c>
      <c r="E105" s="111" t="s">
        <v>433</v>
      </c>
      <c r="F105" s="111" t="s">
        <v>434</v>
      </c>
      <c r="G105" s="111" t="s">
        <v>435</v>
      </c>
    </row>
    <row r="106" spans="1:7" s="114" customFormat="1" ht="12.75">
      <c r="A106" s="112"/>
      <c r="B106" s="112"/>
      <c r="C106" s="108" t="s">
        <v>182</v>
      </c>
      <c r="D106" s="110" t="s">
        <v>183</v>
      </c>
      <c r="E106" s="111" t="s">
        <v>436</v>
      </c>
      <c r="F106" s="111" t="s">
        <v>437</v>
      </c>
      <c r="G106" s="111" t="s">
        <v>127</v>
      </c>
    </row>
    <row r="107" spans="1:7" s="114" customFormat="1" ht="15">
      <c r="A107" s="107"/>
      <c r="B107" s="108" t="s">
        <v>438</v>
      </c>
      <c r="C107" s="109"/>
      <c r="D107" s="110" t="s">
        <v>322</v>
      </c>
      <c r="E107" s="111" t="s">
        <v>324</v>
      </c>
      <c r="F107" s="111" t="s">
        <v>439</v>
      </c>
      <c r="G107" s="111" t="s">
        <v>127</v>
      </c>
    </row>
    <row r="108" spans="1:7" s="114" customFormat="1" ht="12.75">
      <c r="A108" s="112"/>
      <c r="B108" s="112"/>
      <c r="C108" s="108" t="s">
        <v>142</v>
      </c>
      <c r="D108" s="110" t="s">
        <v>143</v>
      </c>
      <c r="E108" s="111" t="s">
        <v>324</v>
      </c>
      <c r="F108" s="111" t="s">
        <v>439</v>
      </c>
      <c r="G108" s="111" t="s">
        <v>127</v>
      </c>
    </row>
    <row r="109" spans="1:7" s="114" customFormat="1" ht="12.75">
      <c r="A109" s="104" t="s">
        <v>440</v>
      </c>
      <c r="B109" s="104"/>
      <c r="C109" s="104"/>
      <c r="D109" s="105" t="s">
        <v>60</v>
      </c>
      <c r="E109" s="106" t="s">
        <v>441</v>
      </c>
      <c r="F109" s="106" t="s">
        <v>127</v>
      </c>
      <c r="G109" s="106" t="s">
        <v>441</v>
      </c>
    </row>
    <row r="110" spans="1:7" s="114" customFormat="1" ht="15">
      <c r="A110" s="107"/>
      <c r="B110" s="108" t="s">
        <v>442</v>
      </c>
      <c r="C110" s="109"/>
      <c r="D110" s="110" t="s">
        <v>61</v>
      </c>
      <c r="E110" s="111" t="s">
        <v>443</v>
      </c>
      <c r="F110" s="111" t="s">
        <v>127</v>
      </c>
      <c r="G110" s="111" t="s">
        <v>443</v>
      </c>
    </row>
    <row r="111" spans="1:7" s="114" customFormat="1" ht="12.75">
      <c r="A111" s="112"/>
      <c r="B111" s="112"/>
      <c r="C111" s="108" t="s">
        <v>155</v>
      </c>
      <c r="D111" s="110" t="s">
        <v>156</v>
      </c>
      <c r="E111" s="111" t="s">
        <v>444</v>
      </c>
      <c r="F111" s="111" t="s">
        <v>445</v>
      </c>
      <c r="G111" s="111" t="s">
        <v>446</v>
      </c>
    </row>
    <row r="112" spans="1:7" s="114" customFormat="1" ht="12.75">
      <c r="A112" s="112"/>
      <c r="B112" s="112"/>
      <c r="C112" s="108" t="s">
        <v>217</v>
      </c>
      <c r="D112" s="110" t="s">
        <v>218</v>
      </c>
      <c r="E112" s="111" t="s">
        <v>447</v>
      </c>
      <c r="F112" s="111" t="s">
        <v>187</v>
      </c>
      <c r="G112" s="111" t="s">
        <v>448</v>
      </c>
    </row>
    <row r="113" spans="1:7" s="114" customFormat="1" ht="12.75">
      <c r="A113" s="104" t="s">
        <v>449</v>
      </c>
      <c r="B113" s="104"/>
      <c r="C113" s="104"/>
      <c r="D113" s="105" t="s">
        <v>450</v>
      </c>
      <c r="E113" s="106" t="s">
        <v>451</v>
      </c>
      <c r="F113" s="106" t="s">
        <v>127</v>
      </c>
      <c r="G113" s="106" t="s">
        <v>451</v>
      </c>
    </row>
    <row r="114" spans="1:7" s="114" customFormat="1" ht="15">
      <c r="A114" s="107"/>
      <c r="B114" s="108" t="s">
        <v>452</v>
      </c>
      <c r="C114" s="109"/>
      <c r="D114" s="110" t="s">
        <v>61</v>
      </c>
      <c r="E114" s="111" t="s">
        <v>453</v>
      </c>
      <c r="F114" s="111" t="s">
        <v>127</v>
      </c>
      <c r="G114" s="111" t="s">
        <v>453</v>
      </c>
    </row>
    <row r="115" spans="1:7" s="114" customFormat="1" ht="12.75">
      <c r="A115" s="112"/>
      <c r="B115" s="112"/>
      <c r="C115" s="108" t="s">
        <v>155</v>
      </c>
      <c r="D115" s="110" t="s">
        <v>156</v>
      </c>
      <c r="E115" s="111" t="s">
        <v>454</v>
      </c>
      <c r="F115" s="111" t="s">
        <v>455</v>
      </c>
      <c r="G115" s="111" t="s">
        <v>456</v>
      </c>
    </row>
    <row r="116" spans="1:7" s="114" customFormat="1" ht="12.75">
      <c r="A116" s="112"/>
      <c r="B116" s="112"/>
      <c r="C116" s="108" t="s">
        <v>142</v>
      </c>
      <c r="D116" s="110" t="s">
        <v>143</v>
      </c>
      <c r="E116" s="111" t="s">
        <v>457</v>
      </c>
      <c r="F116" s="111" t="s">
        <v>458</v>
      </c>
      <c r="G116" s="111" t="s">
        <v>459</v>
      </c>
    </row>
    <row r="117" spans="1:7" s="114" customFormat="1" ht="15">
      <c r="A117" s="146"/>
      <c r="B117" s="146"/>
      <c r="C117" s="146"/>
      <c r="D117" s="152"/>
      <c r="E117" s="152"/>
      <c r="F117" s="152"/>
      <c r="G117" s="152"/>
    </row>
    <row r="118" spans="1:7" s="114" customFormat="1" ht="12.75">
      <c r="A118" s="153" t="s">
        <v>130</v>
      </c>
      <c r="B118" s="153"/>
      <c r="C118" s="153"/>
      <c r="D118" s="153"/>
      <c r="E118" s="113" t="s">
        <v>460</v>
      </c>
      <c r="F118" s="113" t="s">
        <v>123</v>
      </c>
      <c r="G118" s="113" t="s">
        <v>461</v>
      </c>
    </row>
    <row r="119" spans="1:7" s="114" customFormat="1" ht="12.75">
      <c r="A119" s="115"/>
      <c r="B119" s="115"/>
      <c r="C119" s="115"/>
      <c r="D119" s="115"/>
      <c r="E119" s="116"/>
      <c r="F119" s="116"/>
      <c r="G119" s="116"/>
    </row>
    <row r="120" spans="1:7" s="114" customFormat="1" ht="12.75">
      <c r="A120" s="115"/>
      <c r="B120" s="115"/>
      <c r="C120" s="115"/>
      <c r="D120" s="115"/>
      <c r="E120" s="116"/>
      <c r="F120" s="116"/>
      <c r="G120" s="116"/>
    </row>
    <row r="121" spans="1:7" s="114" customFormat="1" ht="15">
      <c r="A121" s="154" t="s">
        <v>68</v>
      </c>
      <c r="B121" s="155"/>
      <c r="C121" s="117"/>
      <c r="D121" s="117"/>
      <c r="E121" s="118"/>
      <c r="F121" s="118"/>
      <c r="G121" s="118"/>
    </row>
    <row r="122" spans="1:7" s="114" customFormat="1" ht="12.75">
      <c r="A122" s="119" t="s">
        <v>462</v>
      </c>
      <c r="B122" s="156" t="s">
        <v>463</v>
      </c>
      <c r="C122" s="156"/>
      <c r="D122" s="156"/>
      <c r="E122" s="121">
        <f>E124+E127+E128+E129+E130</f>
        <v>15998466</v>
      </c>
      <c r="F122" s="121">
        <f>F124+F127+F128+F129+F130</f>
        <v>4315</v>
      </c>
      <c r="G122" s="121">
        <f>G124+G127+G128+G129+G130</f>
        <v>16002781</v>
      </c>
    </row>
    <row r="123" spans="1:7" s="114" customFormat="1" ht="12.75">
      <c r="A123" s="119"/>
      <c r="B123" s="156" t="s">
        <v>464</v>
      </c>
      <c r="C123" s="156"/>
      <c r="D123" s="156"/>
      <c r="E123" s="120"/>
      <c r="F123" s="120"/>
      <c r="G123" s="121"/>
    </row>
    <row r="124" spans="1:7" s="114" customFormat="1" ht="12.75">
      <c r="A124" s="119"/>
      <c r="B124" s="119" t="s">
        <v>465</v>
      </c>
      <c r="C124" s="156" t="s">
        <v>466</v>
      </c>
      <c r="D124" s="156"/>
      <c r="E124" s="121">
        <f>E125+E126</f>
        <v>10510265</v>
      </c>
      <c r="F124" s="121">
        <f>F125+F126</f>
        <v>8700</v>
      </c>
      <c r="G124" s="121">
        <f>G125+G126</f>
        <v>10518965</v>
      </c>
    </row>
    <row r="125" spans="1:7" ht="15">
      <c r="A125" s="102"/>
      <c r="B125" s="102"/>
      <c r="C125" s="150" t="s">
        <v>69</v>
      </c>
      <c r="D125" s="151"/>
      <c r="E125" s="58">
        <v>6483978</v>
      </c>
      <c r="F125" s="58">
        <v>-9868</v>
      </c>
      <c r="G125" s="58">
        <f>E125+F125</f>
        <v>6474110</v>
      </c>
    </row>
    <row r="126" spans="1:7" ht="19.5" customHeight="1">
      <c r="A126" s="66"/>
      <c r="B126" s="66"/>
      <c r="C126" s="150" t="s">
        <v>70</v>
      </c>
      <c r="D126" s="151"/>
      <c r="E126" s="58">
        <v>4026287</v>
      </c>
      <c r="F126" s="58">
        <v>18568</v>
      </c>
      <c r="G126" s="58">
        <f>E126+F126</f>
        <v>4044855</v>
      </c>
    </row>
    <row r="127" spans="1:7" ht="15">
      <c r="A127" s="66"/>
      <c r="B127" s="66" t="s">
        <v>71</v>
      </c>
      <c r="C127" s="150" t="s">
        <v>72</v>
      </c>
      <c r="D127" s="151"/>
      <c r="E127" s="58">
        <v>3006094</v>
      </c>
      <c r="F127" s="58"/>
      <c r="G127" s="58">
        <f>E127+F127</f>
        <v>3006094</v>
      </c>
    </row>
    <row r="128" spans="1:7" ht="15">
      <c r="A128" s="66"/>
      <c r="B128" s="66" t="s">
        <v>73</v>
      </c>
      <c r="C128" s="150" t="s">
        <v>74</v>
      </c>
      <c r="D128" s="151"/>
      <c r="E128" s="58">
        <v>1987231</v>
      </c>
      <c r="F128" s="58">
        <v>-4385</v>
      </c>
      <c r="G128" s="58">
        <f>E128+F128</f>
        <v>1982846</v>
      </c>
    </row>
    <row r="129" spans="1:7" ht="18.75" customHeight="1">
      <c r="A129" s="66"/>
      <c r="B129" s="66" t="s">
        <v>75</v>
      </c>
      <c r="C129" s="150" t="s">
        <v>76</v>
      </c>
      <c r="D129" s="151"/>
      <c r="E129" s="58">
        <v>452000</v>
      </c>
      <c r="F129" s="58"/>
      <c r="G129" s="58">
        <f>E129+F129</f>
        <v>452000</v>
      </c>
    </row>
    <row r="130" spans="1:7" ht="27" customHeight="1">
      <c r="A130" s="66"/>
      <c r="B130" s="57" t="s">
        <v>77</v>
      </c>
      <c r="C130" s="157" t="s">
        <v>78</v>
      </c>
      <c r="D130" s="158"/>
      <c r="E130" s="58">
        <v>42876</v>
      </c>
      <c r="F130" s="58"/>
      <c r="G130" s="58">
        <f>F130+E130</f>
        <v>42876</v>
      </c>
    </row>
    <row r="131" spans="1:7" ht="15">
      <c r="A131" s="163"/>
      <c r="B131" s="162"/>
      <c r="C131" s="162"/>
      <c r="D131" s="162"/>
      <c r="E131" s="162"/>
      <c r="F131" s="58"/>
      <c r="G131" s="58"/>
    </row>
    <row r="132" spans="1:7" ht="15">
      <c r="A132" s="67" t="s">
        <v>79</v>
      </c>
      <c r="B132" s="163" t="s">
        <v>80</v>
      </c>
      <c r="C132" s="162"/>
      <c r="D132" s="162"/>
      <c r="E132" s="68">
        <v>9084106</v>
      </c>
      <c r="F132" s="58"/>
      <c r="G132" s="58">
        <f>E132+F132</f>
        <v>9084106</v>
      </c>
    </row>
    <row r="133" spans="1:7" ht="15">
      <c r="A133" s="69"/>
      <c r="B133" s="159" t="s">
        <v>68</v>
      </c>
      <c r="C133" s="160"/>
      <c r="D133" s="161"/>
      <c r="E133" s="69"/>
      <c r="F133" s="6"/>
      <c r="G133" s="59"/>
    </row>
    <row r="134" spans="1:7" ht="28.5" customHeight="1">
      <c r="A134" s="66"/>
      <c r="B134" s="70"/>
      <c r="C134" s="150" t="s">
        <v>81</v>
      </c>
      <c r="D134" s="162"/>
      <c r="E134" s="71">
        <v>5461471</v>
      </c>
      <c r="F134" s="72"/>
      <c r="G134" s="72">
        <f>E134+F134</f>
        <v>5461471</v>
      </c>
    </row>
    <row r="135" spans="1:7" ht="14.25">
      <c r="A135" s="73"/>
      <c r="B135" s="73"/>
      <c r="C135" s="73"/>
      <c r="D135" s="74"/>
      <c r="E135" s="60"/>
      <c r="F135" s="60"/>
      <c r="G135" s="60"/>
    </row>
    <row r="137" ht="15">
      <c r="E137" s="51" t="s">
        <v>468</v>
      </c>
    </row>
    <row r="138" ht="15">
      <c r="E138" s="51"/>
    </row>
    <row r="139" ht="15">
      <c r="E139" s="51" t="s">
        <v>467</v>
      </c>
    </row>
  </sheetData>
  <sheetProtection/>
  <mergeCells count="18">
    <mergeCell ref="C129:D129"/>
    <mergeCell ref="C130:D130"/>
    <mergeCell ref="B133:D133"/>
    <mergeCell ref="C134:D134"/>
    <mergeCell ref="A131:E131"/>
    <mergeCell ref="B132:D132"/>
    <mergeCell ref="A8:G8"/>
    <mergeCell ref="C125:D125"/>
    <mergeCell ref="C126:D126"/>
    <mergeCell ref="C127:D127"/>
    <mergeCell ref="C128:D128"/>
    <mergeCell ref="A117:C117"/>
    <mergeCell ref="D117:G117"/>
    <mergeCell ref="A118:D118"/>
    <mergeCell ref="A121:B121"/>
    <mergeCell ref="B122:D122"/>
    <mergeCell ref="B123:D123"/>
    <mergeCell ref="C124:D124"/>
  </mergeCells>
  <printOptions/>
  <pageMargins left="0.7" right="0.47" top="0.75" bottom="0.6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3">
      <selection activeCell="I41" sqref="I41"/>
    </sheetView>
  </sheetViews>
  <sheetFormatPr defaultColWidth="8.796875" defaultRowHeight="14.25"/>
  <cols>
    <col min="1" max="1" width="3.8984375" style="124" customWidth="1"/>
    <col min="2" max="2" width="5.09765625" style="124" customWidth="1"/>
    <col min="3" max="3" width="5.19921875" style="124" customWidth="1"/>
    <col min="4" max="4" width="47.5" style="124" customWidth="1"/>
    <col min="5" max="5" width="9.09765625" style="124" customWidth="1"/>
    <col min="6" max="6" width="7.09765625" style="124" customWidth="1"/>
    <col min="7" max="7" width="10.59765625" style="124" customWidth="1"/>
    <col min="8" max="8" width="11.09765625" style="124" customWidth="1"/>
    <col min="9" max="9" width="10.3984375" style="124" customWidth="1"/>
    <col min="10" max="10" width="11.09765625" style="124" customWidth="1"/>
    <col min="11" max="11" width="5.69921875" style="49" customWidth="1"/>
    <col min="12" max="16384" width="9" style="49" customWidth="1"/>
  </cols>
  <sheetData>
    <row r="1" spans="1:10" ht="14.25">
      <c r="A1" s="122"/>
      <c r="B1" s="122"/>
      <c r="C1" s="122"/>
      <c r="D1" s="122"/>
      <c r="E1" s="123"/>
      <c r="G1" s="123" t="s">
        <v>521</v>
      </c>
      <c r="H1" s="122"/>
      <c r="I1" s="122"/>
      <c r="J1" s="122"/>
    </row>
    <row r="2" spans="1:10" ht="14.25">
      <c r="A2" s="122"/>
      <c r="B2" s="122"/>
      <c r="C2" s="122"/>
      <c r="D2" s="122"/>
      <c r="E2" s="123"/>
      <c r="G2" s="123" t="s">
        <v>133</v>
      </c>
      <c r="H2" s="122"/>
      <c r="I2" s="122"/>
      <c r="J2" s="122"/>
    </row>
    <row r="3" spans="1:10" ht="14.25">
      <c r="A3" s="122"/>
      <c r="B3" s="122"/>
      <c r="C3" s="122"/>
      <c r="D3" s="122"/>
      <c r="E3" s="123"/>
      <c r="G3" s="123" t="s">
        <v>469</v>
      </c>
      <c r="H3" s="122"/>
      <c r="I3" s="122"/>
      <c r="J3" s="122"/>
    </row>
    <row r="4" spans="1:10" ht="14.25">
      <c r="A4" s="122"/>
      <c r="B4" s="122"/>
      <c r="C4" s="122"/>
      <c r="D4" s="122"/>
      <c r="E4" s="123"/>
      <c r="G4" s="123" t="s">
        <v>522</v>
      </c>
      <c r="H4" s="122"/>
      <c r="I4" s="122"/>
      <c r="J4" s="122"/>
    </row>
    <row r="5" spans="1:10" ht="14.2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32.25" customHeight="1">
      <c r="A6" s="166" t="s">
        <v>470</v>
      </c>
      <c r="B6" s="166"/>
      <c r="C6" s="166"/>
      <c r="D6" s="166"/>
      <c r="E6" s="166"/>
      <c r="F6" s="166"/>
      <c r="G6" s="166"/>
      <c r="H6" s="167"/>
      <c r="I6" s="167"/>
      <c r="J6" s="167"/>
    </row>
    <row r="7" spans="1:10" ht="14.25">
      <c r="A7" s="168" t="s">
        <v>471</v>
      </c>
      <c r="B7" s="168"/>
      <c r="C7" s="168"/>
      <c r="D7" s="168"/>
      <c r="E7" s="168"/>
      <c r="F7" s="168"/>
      <c r="G7" s="168"/>
      <c r="H7" s="169"/>
      <c r="I7" s="169"/>
      <c r="J7" s="169"/>
    </row>
    <row r="9" spans="1:11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2.7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</row>
    <row r="11" spans="1:10" ht="12.75">
      <c r="A11" s="49"/>
      <c r="B11" s="49"/>
      <c r="C11" s="49"/>
      <c r="D11" s="49"/>
      <c r="E11" s="171" t="s">
        <v>472</v>
      </c>
      <c r="F11" s="171"/>
      <c r="G11" s="172"/>
      <c r="H11" s="173" t="s">
        <v>473</v>
      </c>
      <c r="I11" s="171"/>
      <c r="J11" s="171"/>
    </row>
    <row r="12" spans="1:10" ht="22.5">
      <c r="A12" s="125" t="s">
        <v>54</v>
      </c>
      <c r="B12" s="125" t="s">
        <v>55</v>
      </c>
      <c r="C12" s="125" t="s">
        <v>56</v>
      </c>
      <c r="D12" s="125" t="s">
        <v>119</v>
      </c>
      <c r="E12" s="125" t="s">
        <v>65</v>
      </c>
      <c r="F12" s="125" t="s">
        <v>66</v>
      </c>
      <c r="G12" s="137" t="s">
        <v>67</v>
      </c>
      <c r="H12" s="141" t="s">
        <v>65</v>
      </c>
      <c r="I12" s="125" t="s">
        <v>66</v>
      </c>
      <c r="J12" s="125" t="s">
        <v>67</v>
      </c>
    </row>
    <row r="13" spans="1:10" ht="12.75">
      <c r="A13" s="125" t="s">
        <v>474</v>
      </c>
      <c r="B13" s="125"/>
      <c r="C13" s="125"/>
      <c r="D13" s="126" t="s">
        <v>475</v>
      </c>
      <c r="E13" s="135" t="s">
        <v>476</v>
      </c>
      <c r="F13" s="135" t="s">
        <v>127</v>
      </c>
      <c r="G13" s="138" t="s">
        <v>476</v>
      </c>
      <c r="H13" s="142" t="s">
        <v>476</v>
      </c>
      <c r="I13" s="135" t="s">
        <v>127</v>
      </c>
      <c r="J13" s="135" t="s">
        <v>476</v>
      </c>
    </row>
    <row r="14" spans="1:10" ht="15">
      <c r="A14" s="127"/>
      <c r="B14" s="128" t="s">
        <v>477</v>
      </c>
      <c r="C14" s="129"/>
      <c r="D14" s="130" t="s">
        <v>61</v>
      </c>
      <c r="E14" s="134" t="s">
        <v>476</v>
      </c>
      <c r="F14" s="134" t="s">
        <v>127</v>
      </c>
      <c r="G14" s="139" t="s">
        <v>476</v>
      </c>
      <c r="H14" s="143" t="s">
        <v>476</v>
      </c>
      <c r="I14" s="134" t="s">
        <v>127</v>
      </c>
      <c r="J14" s="134" t="s">
        <v>476</v>
      </c>
    </row>
    <row r="15" spans="1:10" ht="33.75">
      <c r="A15" s="127"/>
      <c r="B15" s="131"/>
      <c r="C15" s="128" t="s">
        <v>128</v>
      </c>
      <c r="D15" s="130" t="s">
        <v>129</v>
      </c>
      <c r="E15" s="134" t="s">
        <v>476</v>
      </c>
      <c r="F15" s="134" t="s">
        <v>127</v>
      </c>
      <c r="G15" s="139" t="s">
        <v>476</v>
      </c>
      <c r="H15" s="143"/>
      <c r="I15" s="134"/>
      <c r="J15" s="134"/>
    </row>
    <row r="16" spans="1:10" ht="12.75">
      <c r="A16" s="131"/>
      <c r="B16" s="131"/>
      <c r="C16" s="128" t="s">
        <v>228</v>
      </c>
      <c r="D16" s="130" t="s">
        <v>59</v>
      </c>
      <c r="E16" s="133"/>
      <c r="F16" s="133"/>
      <c r="G16" s="140"/>
      <c r="H16" s="143" t="s">
        <v>478</v>
      </c>
      <c r="I16" s="134" t="s">
        <v>127</v>
      </c>
      <c r="J16" s="134" t="s">
        <v>478</v>
      </c>
    </row>
    <row r="17" spans="1:10" ht="12.75">
      <c r="A17" s="131"/>
      <c r="B17" s="131"/>
      <c r="C17" s="128" t="s">
        <v>189</v>
      </c>
      <c r="D17" s="130" t="s">
        <v>190</v>
      </c>
      <c r="E17" s="133"/>
      <c r="F17" s="133"/>
      <c r="G17" s="140"/>
      <c r="H17" s="143" t="s">
        <v>479</v>
      </c>
      <c r="I17" s="134" t="s">
        <v>127</v>
      </c>
      <c r="J17" s="134" t="s">
        <v>479</v>
      </c>
    </row>
    <row r="18" spans="1:10" ht="12.75">
      <c r="A18" s="131"/>
      <c r="B18" s="131"/>
      <c r="C18" s="128" t="s">
        <v>192</v>
      </c>
      <c r="D18" s="130" t="s">
        <v>193</v>
      </c>
      <c r="E18" s="133"/>
      <c r="F18" s="133"/>
      <c r="G18" s="140"/>
      <c r="H18" s="143" t="s">
        <v>480</v>
      </c>
      <c r="I18" s="134" t="s">
        <v>127</v>
      </c>
      <c r="J18" s="134" t="s">
        <v>480</v>
      </c>
    </row>
    <row r="19" spans="1:10" ht="12.75">
      <c r="A19" s="131"/>
      <c r="B19" s="131"/>
      <c r="C19" s="128" t="s">
        <v>155</v>
      </c>
      <c r="D19" s="130" t="s">
        <v>156</v>
      </c>
      <c r="E19" s="133"/>
      <c r="F19" s="133"/>
      <c r="G19" s="140"/>
      <c r="H19" s="143" t="s">
        <v>205</v>
      </c>
      <c r="I19" s="134" t="s">
        <v>127</v>
      </c>
      <c r="J19" s="134" t="s">
        <v>205</v>
      </c>
    </row>
    <row r="20" spans="1:10" ht="12.75">
      <c r="A20" s="131"/>
      <c r="B20" s="131"/>
      <c r="C20" s="128" t="s">
        <v>142</v>
      </c>
      <c r="D20" s="130" t="s">
        <v>143</v>
      </c>
      <c r="E20" s="133"/>
      <c r="F20" s="133"/>
      <c r="G20" s="140"/>
      <c r="H20" s="143" t="s">
        <v>175</v>
      </c>
      <c r="I20" s="134" t="s">
        <v>127</v>
      </c>
      <c r="J20" s="134" t="s">
        <v>175</v>
      </c>
    </row>
    <row r="21" spans="1:10" ht="12.75">
      <c r="A21" s="131"/>
      <c r="B21" s="131"/>
      <c r="C21" s="128" t="s">
        <v>481</v>
      </c>
      <c r="D21" s="130" t="s">
        <v>482</v>
      </c>
      <c r="E21" s="133"/>
      <c r="F21" s="133"/>
      <c r="G21" s="140"/>
      <c r="H21" s="143" t="s">
        <v>483</v>
      </c>
      <c r="I21" s="134" t="s">
        <v>127</v>
      </c>
      <c r="J21" s="134" t="s">
        <v>483</v>
      </c>
    </row>
    <row r="22" spans="1:10" ht="12.75">
      <c r="A22" s="125" t="s">
        <v>150</v>
      </c>
      <c r="B22" s="125"/>
      <c r="C22" s="125"/>
      <c r="D22" s="126" t="s">
        <v>57</v>
      </c>
      <c r="E22" s="138" t="s">
        <v>484</v>
      </c>
      <c r="F22" s="135">
        <v>0</v>
      </c>
      <c r="G22" s="138" t="s">
        <v>484</v>
      </c>
      <c r="H22" s="135" t="s">
        <v>484</v>
      </c>
      <c r="I22" s="135"/>
      <c r="J22" s="135" t="s">
        <v>484</v>
      </c>
    </row>
    <row r="23" spans="1:10" ht="15">
      <c r="A23" s="127"/>
      <c r="B23" s="128" t="s">
        <v>485</v>
      </c>
      <c r="C23" s="129"/>
      <c r="D23" s="130" t="s">
        <v>486</v>
      </c>
      <c r="E23" s="139" t="s">
        <v>487</v>
      </c>
      <c r="F23" s="134" t="s">
        <v>127</v>
      </c>
      <c r="G23" s="139" t="s">
        <v>487</v>
      </c>
      <c r="H23" s="143" t="s">
        <v>487</v>
      </c>
      <c r="I23" s="134" t="s">
        <v>127</v>
      </c>
      <c r="J23" s="134" t="s">
        <v>487</v>
      </c>
    </row>
    <row r="24" spans="1:10" ht="33.75">
      <c r="A24" s="127"/>
      <c r="B24" s="131"/>
      <c r="C24" s="128" t="s">
        <v>128</v>
      </c>
      <c r="D24" s="130" t="s">
        <v>129</v>
      </c>
      <c r="E24" s="139" t="s">
        <v>487</v>
      </c>
      <c r="F24" s="134" t="s">
        <v>127</v>
      </c>
      <c r="G24" s="139" t="s">
        <v>487</v>
      </c>
      <c r="H24" s="143"/>
      <c r="I24" s="134"/>
      <c r="J24" s="134"/>
    </row>
    <row r="25" spans="1:10" ht="12.75">
      <c r="A25" s="131"/>
      <c r="B25" s="131"/>
      <c r="C25" s="128" t="s">
        <v>228</v>
      </c>
      <c r="D25" s="130" t="s">
        <v>59</v>
      </c>
      <c r="E25" s="140"/>
      <c r="F25" s="133"/>
      <c r="G25" s="140"/>
      <c r="H25" s="143" t="s">
        <v>488</v>
      </c>
      <c r="I25" s="134" t="s">
        <v>127</v>
      </c>
      <c r="J25" s="134" t="s">
        <v>488</v>
      </c>
    </row>
    <row r="26" spans="1:10" ht="12.75">
      <c r="A26" s="131"/>
      <c r="B26" s="131"/>
      <c r="C26" s="128" t="s">
        <v>189</v>
      </c>
      <c r="D26" s="130" t="s">
        <v>190</v>
      </c>
      <c r="E26" s="140"/>
      <c r="F26" s="133"/>
      <c r="G26" s="140"/>
      <c r="H26" s="143" t="s">
        <v>489</v>
      </c>
      <c r="I26" s="134" t="s">
        <v>127</v>
      </c>
      <c r="J26" s="134" t="s">
        <v>489</v>
      </c>
    </row>
    <row r="27" spans="1:10" ht="12.75">
      <c r="A27" s="131"/>
      <c r="B27" s="131"/>
      <c r="C27" s="128" t="s">
        <v>192</v>
      </c>
      <c r="D27" s="130" t="s">
        <v>193</v>
      </c>
      <c r="E27" s="140"/>
      <c r="F27" s="133"/>
      <c r="G27" s="140"/>
      <c r="H27" s="143" t="s">
        <v>490</v>
      </c>
      <c r="I27" s="134" t="s">
        <v>127</v>
      </c>
      <c r="J27" s="134" t="s">
        <v>490</v>
      </c>
    </row>
    <row r="28" spans="1:10" ht="12.75">
      <c r="A28" s="131"/>
      <c r="B28" s="131"/>
      <c r="C28" s="128" t="s">
        <v>155</v>
      </c>
      <c r="D28" s="130" t="s">
        <v>156</v>
      </c>
      <c r="E28" s="140"/>
      <c r="F28" s="133"/>
      <c r="G28" s="140"/>
      <c r="H28" s="143" t="s">
        <v>175</v>
      </c>
      <c r="I28" s="134" t="s">
        <v>127</v>
      </c>
      <c r="J28" s="134" t="s">
        <v>175</v>
      </c>
    </row>
    <row r="29" spans="1:10" ht="12.75">
      <c r="A29" s="131"/>
      <c r="B29" s="131"/>
      <c r="C29" s="128" t="s">
        <v>142</v>
      </c>
      <c r="D29" s="130" t="s">
        <v>143</v>
      </c>
      <c r="E29" s="140"/>
      <c r="F29" s="133"/>
      <c r="G29" s="140"/>
      <c r="H29" s="143" t="s">
        <v>491</v>
      </c>
      <c r="I29" s="134" t="s">
        <v>127</v>
      </c>
      <c r="J29" s="134" t="s">
        <v>491</v>
      </c>
    </row>
    <row r="30" spans="1:10" ht="12.75">
      <c r="A30" s="131"/>
      <c r="B30" s="131"/>
      <c r="C30" s="128" t="s">
        <v>182</v>
      </c>
      <c r="D30" s="130" t="s">
        <v>183</v>
      </c>
      <c r="E30" s="140"/>
      <c r="F30" s="133"/>
      <c r="G30" s="140"/>
      <c r="H30" s="143" t="s">
        <v>492</v>
      </c>
      <c r="I30" s="134" t="s">
        <v>127</v>
      </c>
      <c r="J30" s="134" t="s">
        <v>492</v>
      </c>
    </row>
    <row r="31" spans="1:10" ht="15">
      <c r="A31" s="127"/>
      <c r="B31" s="128" t="s">
        <v>493</v>
      </c>
      <c r="C31" s="129"/>
      <c r="D31" s="130" t="s">
        <v>494</v>
      </c>
      <c r="E31" s="139" t="s">
        <v>495</v>
      </c>
      <c r="F31" s="134">
        <v>0</v>
      </c>
      <c r="G31" s="139" t="s">
        <v>495</v>
      </c>
      <c r="H31" s="143" t="s">
        <v>495</v>
      </c>
      <c r="I31" s="134">
        <v>0</v>
      </c>
      <c r="J31" s="134" t="s">
        <v>495</v>
      </c>
    </row>
    <row r="32" spans="1:10" ht="33.75">
      <c r="A32" s="127"/>
      <c r="B32" s="131"/>
      <c r="C32" s="128" t="s">
        <v>128</v>
      </c>
      <c r="D32" s="130" t="s">
        <v>129</v>
      </c>
      <c r="E32" s="139" t="s">
        <v>495</v>
      </c>
      <c r="F32" s="134">
        <v>0</v>
      </c>
      <c r="G32" s="139" t="s">
        <v>495</v>
      </c>
      <c r="H32" s="143"/>
      <c r="I32" s="134"/>
      <c r="J32" s="134"/>
    </row>
    <row r="33" spans="1:10" ht="12.75">
      <c r="A33" s="131"/>
      <c r="B33" s="131"/>
      <c r="C33" s="128" t="s">
        <v>277</v>
      </c>
      <c r="D33" s="130" t="s">
        <v>278</v>
      </c>
      <c r="E33" s="133"/>
      <c r="F33" s="133"/>
      <c r="G33" s="140"/>
      <c r="H33" s="143" t="s">
        <v>496</v>
      </c>
      <c r="I33" s="134" t="s">
        <v>127</v>
      </c>
      <c r="J33" s="134" t="s">
        <v>496</v>
      </c>
    </row>
    <row r="34" spans="1:10" ht="12.75">
      <c r="A34" s="131"/>
      <c r="B34" s="131"/>
      <c r="C34" s="128" t="s">
        <v>497</v>
      </c>
      <c r="D34" s="130" t="s">
        <v>498</v>
      </c>
      <c r="E34" s="133"/>
      <c r="F34" s="133"/>
      <c r="G34" s="140"/>
      <c r="H34" s="143" t="s">
        <v>499</v>
      </c>
      <c r="I34" s="134">
        <v>0</v>
      </c>
      <c r="J34" s="134" t="s">
        <v>499</v>
      </c>
    </row>
    <row r="35" spans="1:10" ht="12.75">
      <c r="A35" s="131"/>
      <c r="B35" s="131"/>
      <c r="C35" s="128" t="s">
        <v>189</v>
      </c>
      <c r="D35" s="130" t="s">
        <v>190</v>
      </c>
      <c r="E35" s="133"/>
      <c r="F35" s="133"/>
      <c r="G35" s="140"/>
      <c r="H35" s="143" t="s">
        <v>500</v>
      </c>
      <c r="I35" s="134" t="s">
        <v>127</v>
      </c>
      <c r="J35" s="134" t="s">
        <v>500</v>
      </c>
    </row>
    <row r="36" spans="1:10" ht="12.75">
      <c r="A36" s="131"/>
      <c r="B36" s="131"/>
      <c r="C36" s="128" t="s">
        <v>192</v>
      </c>
      <c r="D36" s="130" t="s">
        <v>193</v>
      </c>
      <c r="E36" s="133"/>
      <c r="F36" s="133"/>
      <c r="G36" s="140"/>
      <c r="H36" s="143" t="s">
        <v>501</v>
      </c>
      <c r="I36" s="134" t="s">
        <v>127</v>
      </c>
      <c r="J36" s="134" t="s">
        <v>501</v>
      </c>
    </row>
    <row r="37" spans="1:10" ht="12.75">
      <c r="A37" s="131"/>
      <c r="B37" s="131"/>
      <c r="C37" s="128" t="s">
        <v>155</v>
      </c>
      <c r="D37" s="130" t="s">
        <v>156</v>
      </c>
      <c r="E37" s="133"/>
      <c r="F37" s="133"/>
      <c r="G37" s="140"/>
      <c r="H37" s="143" t="s">
        <v>204</v>
      </c>
      <c r="I37" s="134" t="s">
        <v>127</v>
      </c>
      <c r="J37" s="134" t="s">
        <v>204</v>
      </c>
    </row>
    <row r="38" spans="1:10" ht="12.75">
      <c r="A38" s="131"/>
      <c r="B38" s="131"/>
      <c r="C38" s="128" t="s">
        <v>502</v>
      </c>
      <c r="D38" s="130" t="s">
        <v>503</v>
      </c>
      <c r="E38" s="133"/>
      <c r="F38" s="133"/>
      <c r="G38" s="140"/>
      <c r="H38" s="143" t="s">
        <v>204</v>
      </c>
      <c r="I38" s="134" t="s">
        <v>127</v>
      </c>
      <c r="J38" s="134" t="s">
        <v>204</v>
      </c>
    </row>
    <row r="39" spans="1:10" ht="12.75">
      <c r="A39" s="131"/>
      <c r="B39" s="131"/>
      <c r="C39" s="128" t="s">
        <v>142</v>
      </c>
      <c r="D39" s="130" t="s">
        <v>143</v>
      </c>
      <c r="E39" s="133"/>
      <c r="F39" s="133"/>
      <c r="G39" s="140"/>
      <c r="H39" s="143" t="s">
        <v>198</v>
      </c>
      <c r="I39" s="134" t="s">
        <v>127</v>
      </c>
      <c r="J39" s="134" t="s">
        <v>198</v>
      </c>
    </row>
    <row r="40" spans="1:10" s="144" customFormat="1" ht="12.75">
      <c r="A40" s="131"/>
      <c r="B40" s="131"/>
      <c r="C40" s="128" t="s">
        <v>256</v>
      </c>
      <c r="D40" s="130" t="s">
        <v>257</v>
      </c>
      <c r="E40" s="133"/>
      <c r="F40" s="133"/>
      <c r="G40" s="140"/>
      <c r="H40" s="143"/>
      <c r="I40" s="134">
        <v>160</v>
      </c>
      <c r="J40" s="134">
        <v>160</v>
      </c>
    </row>
    <row r="41" spans="1:10" ht="22.5">
      <c r="A41" s="131"/>
      <c r="B41" s="131"/>
      <c r="C41" s="128" t="s">
        <v>160</v>
      </c>
      <c r="D41" s="130" t="s">
        <v>161</v>
      </c>
      <c r="E41" s="133"/>
      <c r="F41" s="133"/>
      <c r="G41" s="140"/>
      <c r="H41" s="143" t="s">
        <v>198</v>
      </c>
      <c r="I41" s="134">
        <v>-100</v>
      </c>
      <c r="J41" s="134">
        <v>100</v>
      </c>
    </row>
    <row r="42" spans="1:10" ht="12.75">
      <c r="A42" s="131"/>
      <c r="B42" s="131"/>
      <c r="C42" s="128" t="s">
        <v>182</v>
      </c>
      <c r="D42" s="130" t="s">
        <v>183</v>
      </c>
      <c r="E42" s="133"/>
      <c r="F42" s="133"/>
      <c r="G42" s="140"/>
      <c r="H42" s="143" t="s">
        <v>198</v>
      </c>
      <c r="I42" s="134">
        <v>-60</v>
      </c>
      <c r="J42" s="134">
        <v>140</v>
      </c>
    </row>
    <row r="43" spans="1:10" ht="22.5">
      <c r="A43" s="125" t="s">
        <v>120</v>
      </c>
      <c r="B43" s="125"/>
      <c r="C43" s="125"/>
      <c r="D43" s="126" t="s">
        <v>121</v>
      </c>
      <c r="E43" s="135" t="s">
        <v>122</v>
      </c>
      <c r="F43" s="135">
        <f>F48</f>
        <v>4315</v>
      </c>
      <c r="G43" s="138">
        <f>E43+F43</f>
        <v>5215</v>
      </c>
      <c r="H43" s="142" t="s">
        <v>122</v>
      </c>
      <c r="I43" s="135">
        <f>I48</f>
        <v>4315</v>
      </c>
      <c r="J43" s="135">
        <f>H43+I43</f>
        <v>5215</v>
      </c>
    </row>
    <row r="44" spans="1:10" ht="22.5">
      <c r="A44" s="127"/>
      <c r="B44" s="128" t="s">
        <v>504</v>
      </c>
      <c r="C44" s="129"/>
      <c r="D44" s="130" t="s">
        <v>505</v>
      </c>
      <c r="E44" s="134" t="s">
        <v>122</v>
      </c>
      <c r="F44" s="134" t="s">
        <v>127</v>
      </c>
      <c r="G44" s="139" t="s">
        <v>122</v>
      </c>
      <c r="H44" s="143" t="s">
        <v>122</v>
      </c>
      <c r="I44" s="134" t="s">
        <v>127</v>
      </c>
      <c r="J44" s="134" t="s">
        <v>122</v>
      </c>
    </row>
    <row r="45" spans="1:10" ht="33.75">
      <c r="A45" s="127"/>
      <c r="B45" s="131"/>
      <c r="C45" s="128" t="s">
        <v>128</v>
      </c>
      <c r="D45" s="130" t="s">
        <v>129</v>
      </c>
      <c r="E45" s="134" t="s">
        <v>122</v>
      </c>
      <c r="F45" s="134" t="s">
        <v>127</v>
      </c>
      <c r="G45" s="139" t="s">
        <v>122</v>
      </c>
      <c r="H45" s="143"/>
      <c r="I45" s="134"/>
      <c r="J45" s="134"/>
    </row>
    <row r="46" spans="1:10" ht="12.75">
      <c r="A46" s="131"/>
      <c r="B46" s="131"/>
      <c r="C46" s="128" t="s">
        <v>155</v>
      </c>
      <c r="D46" s="130" t="s">
        <v>156</v>
      </c>
      <c r="E46" s="133"/>
      <c r="F46" s="133"/>
      <c r="G46" s="140"/>
      <c r="H46" s="143" t="s">
        <v>205</v>
      </c>
      <c r="I46" s="134" t="s">
        <v>127</v>
      </c>
      <c r="J46" s="134" t="s">
        <v>205</v>
      </c>
    </row>
    <row r="47" spans="1:10" ht="12.75">
      <c r="A47" s="131"/>
      <c r="B47" s="131"/>
      <c r="C47" s="128" t="s">
        <v>142</v>
      </c>
      <c r="D47" s="130" t="s">
        <v>143</v>
      </c>
      <c r="E47" s="133"/>
      <c r="F47" s="133"/>
      <c r="G47" s="140"/>
      <c r="H47" s="143" t="s">
        <v>506</v>
      </c>
      <c r="I47" s="134" t="s">
        <v>127</v>
      </c>
      <c r="J47" s="134" t="s">
        <v>506</v>
      </c>
    </row>
    <row r="48" spans="1:10" ht="12.75">
      <c r="A48" s="131"/>
      <c r="B48" s="128" t="s">
        <v>125</v>
      </c>
      <c r="C48" s="128"/>
      <c r="D48" s="130" t="s">
        <v>523</v>
      </c>
      <c r="E48" s="133"/>
      <c r="F48" s="134">
        <v>4315</v>
      </c>
      <c r="G48" s="139">
        <f>F48+E48</f>
        <v>4315</v>
      </c>
      <c r="H48" s="143">
        <f>SUM(H50:H56)</f>
        <v>0</v>
      </c>
      <c r="I48" s="134">
        <f>SUM(I50:I56)</f>
        <v>4315</v>
      </c>
      <c r="J48" s="134">
        <f>SUM(J50:J56)</f>
        <v>4315</v>
      </c>
    </row>
    <row r="49" spans="1:10" ht="33.75">
      <c r="A49" s="131"/>
      <c r="B49" s="131"/>
      <c r="C49" s="128" t="s">
        <v>128</v>
      </c>
      <c r="D49" s="130" t="s">
        <v>129</v>
      </c>
      <c r="E49" s="133"/>
      <c r="F49" s="134">
        <v>4315</v>
      </c>
      <c r="G49" s="139">
        <f>F49+E49</f>
        <v>4315</v>
      </c>
      <c r="H49" s="143"/>
      <c r="I49" s="134"/>
      <c r="J49" s="134"/>
    </row>
    <row r="50" spans="1:10" ht="12.75">
      <c r="A50" s="131"/>
      <c r="B50" s="131"/>
      <c r="C50" s="128" t="s">
        <v>189</v>
      </c>
      <c r="D50" s="130" t="s">
        <v>190</v>
      </c>
      <c r="E50" s="133"/>
      <c r="F50" s="134"/>
      <c r="G50" s="139"/>
      <c r="H50" s="143"/>
      <c r="I50" s="134">
        <v>380</v>
      </c>
      <c r="J50" s="134">
        <f>H50+I50</f>
        <v>380</v>
      </c>
    </row>
    <row r="51" spans="1:10" ht="12.75">
      <c r="A51" s="131"/>
      <c r="B51" s="131"/>
      <c r="C51" s="128" t="s">
        <v>192</v>
      </c>
      <c r="D51" s="130" t="s">
        <v>193</v>
      </c>
      <c r="E51" s="133"/>
      <c r="F51" s="134"/>
      <c r="G51" s="139"/>
      <c r="H51" s="143"/>
      <c r="I51" s="134">
        <v>62</v>
      </c>
      <c r="J51" s="134">
        <f aca="true" t="shared" si="0" ref="J51:J56">H51+I51</f>
        <v>62</v>
      </c>
    </row>
    <row r="52" spans="1:10" ht="12.75">
      <c r="A52" s="131"/>
      <c r="B52" s="131"/>
      <c r="C52" s="128" t="s">
        <v>195</v>
      </c>
      <c r="D52" s="130" t="s">
        <v>196</v>
      </c>
      <c r="E52" s="133"/>
      <c r="F52" s="134"/>
      <c r="G52" s="139"/>
      <c r="H52" s="143"/>
      <c r="I52" s="134">
        <v>2519</v>
      </c>
      <c r="J52" s="134">
        <f t="shared" si="0"/>
        <v>2519</v>
      </c>
    </row>
    <row r="53" spans="1:10" ht="12.75">
      <c r="A53" s="131"/>
      <c r="B53" s="131"/>
      <c r="C53" s="128" t="s">
        <v>155</v>
      </c>
      <c r="D53" s="130" t="s">
        <v>156</v>
      </c>
      <c r="E53" s="133"/>
      <c r="F53" s="134"/>
      <c r="G53" s="139"/>
      <c r="H53" s="143"/>
      <c r="I53" s="134">
        <v>300</v>
      </c>
      <c r="J53" s="134">
        <f t="shared" si="0"/>
        <v>300</v>
      </c>
    </row>
    <row r="54" spans="1:10" ht="12.75">
      <c r="A54" s="131"/>
      <c r="B54" s="131"/>
      <c r="C54" s="128" t="s">
        <v>142</v>
      </c>
      <c r="D54" s="130" t="s">
        <v>143</v>
      </c>
      <c r="E54" s="133"/>
      <c r="F54" s="134"/>
      <c r="G54" s="139"/>
      <c r="H54" s="143"/>
      <c r="I54" s="134">
        <v>800</v>
      </c>
      <c r="J54" s="134">
        <f t="shared" si="0"/>
        <v>800</v>
      </c>
    </row>
    <row r="55" spans="1:10" ht="12.75">
      <c r="A55" s="131"/>
      <c r="B55" s="131"/>
      <c r="C55" s="128" t="s">
        <v>182</v>
      </c>
      <c r="D55" s="130" t="s">
        <v>183</v>
      </c>
      <c r="E55" s="133"/>
      <c r="F55" s="134"/>
      <c r="G55" s="139"/>
      <c r="H55" s="143"/>
      <c r="I55" s="134">
        <v>50</v>
      </c>
      <c r="J55" s="134">
        <f t="shared" si="0"/>
        <v>50</v>
      </c>
    </row>
    <row r="56" spans="1:10" ht="12.75">
      <c r="A56" s="131"/>
      <c r="B56" s="131"/>
      <c r="C56" s="128" t="s">
        <v>165</v>
      </c>
      <c r="D56" s="130" t="s">
        <v>166</v>
      </c>
      <c r="E56" s="133"/>
      <c r="F56" s="134"/>
      <c r="G56" s="139"/>
      <c r="H56" s="143"/>
      <c r="I56" s="134">
        <v>204</v>
      </c>
      <c r="J56" s="134">
        <f t="shared" si="0"/>
        <v>204</v>
      </c>
    </row>
    <row r="57" spans="1:10" ht="12.75">
      <c r="A57" s="125" t="s">
        <v>371</v>
      </c>
      <c r="B57" s="125"/>
      <c r="C57" s="125"/>
      <c r="D57" s="126" t="s">
        <v>372</v>
      </c>
      <c r="E57" s="135" t="s">
        <v>507</v>
      </c>
      <c r="F57" s="135" t="s">
        <v>127</v>
      </c>
      <c r="G57" s="138" t="s">
        <v>507</v>
      </c>
      <c r="H57" s="142" t="s">
        <v>507</v>
      </c>
      <c r="I57" s="135" t="s">
        <v>127</v>
      </c>
      <c r="J57" s="135" t="s">
        <v>507</v>
      </c>
    </row>
    <row r="58" spans="1:10" ht="33.75">
      <c r="A58" s="127"/>
      <c r="B58" s="128" t="s">
        <v>381</v>
      </c>
      <c r="C58" s="129"/>
      <c r="D58" s="130" t="s">
        <v>382</v>
      </c>
      <c r="E58" s="134" t="s">
        <v>508</v>
      </c>
      <c r="F58" s="134" t="s">
        <v>127</v>
      </c>
      <c r="G58" s="139" t="s">
        <v>508</v>
      </c>
      <c r="H58" s="143" t="s">
        <v>508</v>
      </c>
      <c r="I58" s="134" t="s">
        <v>127</v>
      </c>
      <c r="J58" s="134" t="s">
        <v>508</v>
      </c>
    </row>
    <row r="59" spans="1:10" ht="33.75">
      <c r="A59" s="127"/>
      <c r="B59" s="131"/>
      <c r="C59" s="128" t="s">
        <v>128</v>
      </c>
      <c r="D59" s="130" t="s">
        <v>129</v>
      </c>
      <c r="E59" s="134" t="s">
        <v>508</v>
      </c>
      <c r="F59" s="134" t="s">
        <v>127</v>
      </c>
      <c r="G59" s="139" t="s">
        <v>508</v>
      </c>
      <c r="H59" s="143"/>
      <c r="I59" s="134"/>
      <c r="J59" s="134"/>
    </row>
    <row r="60" spans="1:10" ht="12.75">
      <c r="A60" s="131"/>
      <c r="B60" s="131"/>
      <c r="C60" s="128" t="s">
        <v>384</v>
      </c>
      <c r="D60" s="130" t="s">
        <v>385</v>
      </c>
      <c r="E60" s="133"/>
      <c r="F60" s="133"/>
      <c r="G60" s="140"/>
      <c r="H60" s="143" t="s">
        <v>386</v>
      </c>
      <c r="I60" s="134">
        <v>-3087</v>
      </c>
      <c r="J60" s="134">
        <f>H60+I60</f>
        <v>1213709</v>
      </c>
    </row>
    <row r="61" spans="1:10" ht="12.75">
      <c r="A61" s="131"/>
      <c r="B61" s="131"/>
      <c r="C61" s="128" t="s">
        <v>228</v>
      </c>
      <c r="D61" s="130" t="s">
        <v>59</v>
      </c>
      <c r="E61" s="133"/>
      <c r="F61" s="133"/>
      <c r="G61" s="140"/>
      <c r="H61" s="143" t="s">
        <v>509</v>
      </c>
      <c r="I61" s="134" t="s">
        <v>127</v>
      </c>
      <c r="J61" s="134">
        <f aca="true" t="shared" si="1" ref="J61:J69">H61+I61</f>
        <v>19525</v>
      </c>
    </row>
    <row r="62" spans="1:10" ht="12.75">
      <c r="A62" s="131"/>
      <c r="B62" s="131"/>
      <c r="C62" s="128" t="s">
        <v>189</v>
      </c>
      <c r="D62" s="130" t="s">
        <v>190</v>
      </c>
      <c r="E62" s="133"/>
      <c r="F62" s="133"/>
      <c r="G62" s="140"/>
      <c r="H62" s="143" t="s">
        <v>510</v>
      </c>
      <c r="I62" s="134">
        <v>3087</v>
      </c>
      <c r="J62" s="134">
        <f t="shared" si="1"/>
        <v>20529</v>
      </c>
    </row>
    <row r="63" spans="1:10" ht="12.75">
      <c r="A63" s="131"/>
      <c r="B63" s="131"/>
      <c r="C63" s="128" t="s">
        <v>192</v>
      </c>
      <c r="D63" s="130" t="s">
        <v>193</v>
      </c>
      <c r="E63" s="133"/>
      <c r="F63" s="133"/>
      <c r="G63" s="140"/>
      <c r="H63" s="143" t="s">
        <v>511</v>
      </c>
      <c r="I63" s="134" t="s">
        <v>127</v>
      </c>
      <c r="J63" s="134">
        <f t="shared" si="1"/>
        <v>479</v>
      </c>
    </row>
    <row r="64" spans="1:10" ht="12.75">
      <c r="A64" s="131"/>
      <c r="B64" s="131"/>
      <c r="C64" s="128" t="s">
        <v>155</v>
      </c>
      <c r="D64" s="130" t="s">
        <v>156</v>
      </c>
      <c r="E64" s="133"/>
      <c r="F64" s="133"/>
      <c r="G64" s="140"/>
      <c r="H64" s="143" t="s">
        <v>512</v>
      </c>
      <c r="I64" s="134" t="s">
        <v>127</v>
      </c>
      <c r="J64" s="134">
        <f t="shared" si="1"/>
        <v>1700</v>
      </c>
    </row>
    <row r="65" spans="1:10" ht="12.75">
      <c r="A65" s="131"/>
      <c r="B65" s="131"/>
      <c r="C65" s="128" t="s">
        <v>502</v>
      </c>
      <c r="D65" s="130" t="s">
        <v>503</v>
      </c>
      <c r="E65" s="133"/>
      <c r="F65" s="133"/>
      <c r="G65" s="140"/>
      <c r="H65" s="143" t="s">
        <v>513</v>
      </c>
      <c r="I65" s="134" t="s">
        <v>127</v>
      </c>
      <c r="J65" s="134">
        <f t="shared" si="1"/>
        <v>5800</v>
      </c>
    </row>
    <row r="66" spans="1:10" ht="12.75">
      <c r="A66" s="131"/>
      <c r="B66" s="131"/>
      <c r="C66" s="128" t="s">
        <v>142</v>
      </c>
      <c r="D66" s="130" t="s">
        <v>143</v>
      </c>
      <c r="E66" s="133"/>
      <c r="F66" s="133"/>
      <c r="G66" s="140"/>
      <c r="H66" s="143" t="s">
        <v>514</v>
      </c>
      <c r="I66" s="134" t="s">
        <v>127</v>
      </c>
      <c r="J66" s="134">
        <f t="shared" si="1"/>
        <v>4596</v>
      </c>
    </row>
    <row r="67" spans="1:10" ht="22.5">
      <c r="A67" s="131"/>
      <c r="B67" s="131"/>
      <c r="C67" s="128" t="s">
        <v>160</v>
      </c>
      <c r="D67" s="130" t="s">
        <v>161</v>
      </c>
      <c r="E67" s="133"/>
      <c r="F67" s="133"/>
      <c r="G67" s="140"/>
      <c r="H67" s="143" t="s">
        <v>515</v>
      </c>
      <c r="I67" s="134" t="s">
        <v>127</v>
      </c>
      <c r="J67" s="134">
        <f t="shared" si="1"/>
        <v>2400</v>
      </c>
    </row>
    <row r="68" spans="1:10" ht="12.75">
      <c r="A68" s="131"/>
      <c r="B68" s="131"/>
      <c r="C68" s="128" t="s">
        <v>182</v>
      </c>
      <c r="D68" s="130" t="s">
        <v>183</v>
      </c>
      <c r="E68" s="133"/>
      <c r="F68" s="133"/>
      <c r="G68" s="140"/>
      <c r="H68" s="143" t="s">
        <v>204</v>
      </c>
      <c r="I68" s="134">
        <v>-22</v>
      </c>
      <c r="J68" s="134">
        <f t="shared" si="1"/>
        <v>78</v>
      </c>
    </row>
    <row r="69" spans="1:10" ht="12.75">
      <c r="A69" s="131"/>
      <c r="B69" s="131"/>
      <c r="C69" s="128" t="s">
        <v>264</v>
      </c>
      <c r="D69" s="130" t="s">
        <v>265</v>
      </c>
      <c r="E69" s="133"/>
      <c r="F69" s="133"/>
      <c r="G69" s="140"/>
      <c r="H69" s="143" t="s">
        <v>394</v>
      </c>
      <c r="I69" s="134">
        <v>22</v>
      </c>
      <c r="J69" s="134">
        <f t="shared" si="1"/>
        <v>1094</v>
      </c>
    </row>
    <row r="70" spans="1:10" ht="12.75">
      <c r="A70" s="131"/>
      <c r="B70" s="131"/>
      <c r="C70" s="128" t="s">
        <v>165</v>
      </c>
      <c r="D70" s="130" t="s">
        <v>166</v>
      </c>
      <c r="E70" s="133"/>
      <c r="F70" s="133"/>
      <c r="G70" s="140"/>
      <c r="H70" s="143" t="s">
        <v>185</v>
      </c>
      <c r="I70" s="134" t="s">
        <v>127</v>
      </c>
      <c r="J70" s="134" t="s">
        <v>185</v>
      </c>
    </row>
    <row r="71" spans="1:10" ht="45">
      <c r="A71" s="127"/>
      <c r="B71" s="128" t="s">
        <v>516</v>
      </c>
      <c r="C71" s="129"/>
      <c r="D71" s="130" t="s">
        <v>517</v>
      </c>
      <c r="E71" s="134" t="s">
        <v>518</v>
      </c>
      <c r="F71" s="134" t="s">
        <v>127</v>
      </c>
      <c r="G71" s="139" t="s">
        <v>518</v>
      </c>
      <c r="H71" s="143" t="s">
        <v>518</v>
      </c>
      <c r="I71" s="134" t="s">
        <v>127</v>
      </c>
      <c r="J71" s="134" t="s">
        <v>518</v>
      </c>
    </row>
    <row r="72" spans="1:10" ht="33.75">
      <c r="A72" s="127"/>
      <c r="B72" s="131"/>
      <c r="C72" s="128" t="s">
        <v>128</v>
      </c>
      <c r="D72" s="130" t="s">
        <v>129</v>
      </c>
      <c r="E72" s="134" t="s">
        <v>518</v>
      </c>
      <c r="F72" s="134" t="s">
        <v>127</v>
      </c>
      <c r="G72" s="139" t="s">
        <v>518</v>
      </c>
      <c r="H72" s="143"/>
      <c r="I72" s="134"/>
      <c r="J72" s="134"/>
    </row>
    <row r="73" spans="1:10" ht="12.75">
      <c r="A73" s="131"/>
      <c r="B73" s="131"/>
      <c r="C73" s="128" t="s">
        <v>519</v>
      </c>
      <c r="D73" s="130" t="s">
        <v>520</v>
      </c>
      <c r="E73" s="133"/>
      <c r="F73" s="133"/>
      <c r="G73" s="140"/>
      <c r="H73" s="143" t="s">
        <v>518</v>
      </c>
      <c r="I73" s="134" t="s">
        <v>127</v>
      </c>
      <c r="J73" s="134" t="s">
        <v>518</v>
      </c>
    </row>
    <row r="74" spans="1:11" ht="12.7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</row>
    <row r="75" spans="1:10" ht="12.75">
      <c r="A75" s="165" t="s">
        <v>130</v>
      </c>
      <c r="B75" s="165"/>
      <c r="C75" s="165"/>
      <c r="D75" s="165"/>
      <c r="E75" s="134">
        <v>1484715</v>
      </c>
      <c r="F75" s="134">
        <v>4315</v>
      </c>
      <c r="G75" s="139">
        <f>E75+F75</f>
        <v>1489030</v>
      </c>
      <c r="H75" s="143">
        <v>1484715</v>
      </c>
      <c r="I75" s="134">
        <v>4315</v>
      </c>
      <c r="J75" s="134">
        <f>H75+I75</f>
        <v>1489030</v>
      </c>
    </row>
    <row r="77" ht="12.75">
      <c r="J77" s="136"/>
    </row>
    <row r="80" ht="12.75">
      <c r="H80" s="132" t="s">
        <v>115</v>
      </c>
    </row>
    <row r="81" ht="12.75">
      <c r="H81" s="132"/>
    </row>
    <row r="82" ht="12.75">
      <c r="H82" s="132" t="s">
        <v>114</v>
      </c>
    </row>
  </sheetData>
  <sheetProtection/>
  <mergeCells count="8">
    <mergeCell ref="A74:K74"/>
    <mergeCell ref="A75:D75"/>
    <mergeCell ref="A6:J6"/>
    <mergeCell ref="A7:J7"/>
    <mergeCell ref="A9:K9"/>
    <mergeCell ref="A10:K10"/>
    <mergeCell ref="E11:G11"/>
    <mergeCell ref="H11:J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0" sqref="D10"/>
    </sheetView>
  </sheetViews>
  <sheetFormatPr defaultColWidth="8.796875" defaultRowHeight="14.25"/>
  <cols>
    <col min="1" max="1" width="3.09765625" style="0" customWidth="1"/>
    <col min="2" max="2" width="20.59765625" style="0" customWidth="1"/>
    <col min="3" max="4" width="10.19921875" style="0" customWidth="1"/>
    <col min="5" max="5" width="10.59765625" style="0" customWidth="1"/>
    <col min="6" max="6" width="10.5" style="0" customWidth="1"/>
    <col min="7" max="7" width="10.59765625" style="0" customWidth="1"/>
  </cols>
  <sheetData>
    <row r="1" ht="20.25" customHeight="1">
      <c r="E1" s="56" t="s">
        <v>82</v>
      </c>
    </row>
    <row r="2" ht="18.75" customHeight="1">
      <c r="E2" s="56" t="s">
        <v>62</v>
      </c>
    </row>
    <row r="3" ht="18.75" customHeight="1">
      <c r="E3" s="56" t="s">
        <v>63</v>
      </c>
    </row>
    <row r="4" ht="18.75" customHeight="1">
      <c r="E4" s="56" t="s">
        <v>100</v>
      </c>
    </row>
    <row r="5" ht="27" customHeight="1">
      <c r="E5" s="56"/>
    </row>
    <row r="6" spans="1:7" ht="44.25" customHeight="1">
      <c r="A6" s="180" t="s">
        <v>101</v>
      </c>
      <c r="B6" s="180"/>
      <c r="C6" s="180"/>
      <c r="D6" s="180"/>
      <c r="E6" s="180"/>
      <c r="F6" s="180"/>
      <c r="G6" s="180"/>
    </row>
    <row r="7" spans="1:7" s="75" customFormat="1" ht="18" customHeight="1">
      <c r="A7" s="181" t="s">
        <v>84</v>
      </c>
      <c r="B7" s="182"/>
      <c r="C7" s="182"/>
      <c r="D7" s="182"/>
      <c r="E7" s="182"/>
      <c r="F7" s="182"/>
      <c r="G7" s="183"/>
    </row>
    <row r="8" ht="26.25" customHeight="1"/>
    <row r="9" spans="1:7" ht="14.25">
      <c r="A9" s="184" t="s">
        <v>85</v>
      </c>
      <c r="B9" s="185" t="s">
        <v>86</v>
      </c>
      <c r="C9" s="184" t="s">
        <v>87</v>
      </c>
      <c r="D9" s="185" t="s">
        <v>88</v>
      </c>
      <c r="E9" s="185"/>
      <c r="F9" s="76" t="s">
        <v>89</v>
      </c>
      <c r="G9" s="184" t="s">
        <v>90</v>
      </c>
    </row>
    <row r="10" spans="1:7" ht="25.5">
      <c r="A10" s="184"/>
      <c r="B10" s="185"/>
      <c r="C10" s="184"/>
      <c r="D10" s="76" t="s">
        <v>64</v>
      </c>
      <c r="E10" s="77" t="s">
        <v>91</v>
      </c>
      <c r="F10" s="76" t="s">
        <v>64</v>
      </c>
      <c r="G10" s="184"/>
    </row>
    <row r="11" spans="1:7" s="80" customFormat="1" ht="15">
      <c r="A11" s="78" t="s">
        <v>92</v>
      </c>
      <c r="B11" s="78" t="s">
        <v>93</v>
      </c>
      <c r="C11" s="79">
        <v>99213.78</v>
      </c>
      <c r="D11" s="79">
        <v>6523484</v>
      </c>
      <c r="E11" s="79">
        <f>E12+E15</f>
        <v>4101150</v>
      </c>
      <c r="F11" s="79">
        <v>6523484</v>
      </c>
      <c r="G11" s="79">
        <v>99213.78</v>
      </c>
    </row>
    <row r="12" spans="1:7" ht="38.25">
      <c r="A12" s="81"/>
      <c r="B12" s="82" t="s">
        <v>94</v>
      </c>
      <c r="C12" s="84" t="s">
        <v>98</v>
      </c>
      <c r="D12" s="83">
        <v>3223134</v>
      </c>
      <c r="E12" s="83">
        <v>800800</v>
      </c>
      <c r="F12" s="83">
        <v>3223134</v>
      </c>
      <c r="G12" s="84" t="s">
        <v>98</v>
      </c>
    </row>
    <row r="13" spans="1:7" ht="14.25">
      <c r="A13" s="177"/>
      <c r="B13" s="174" t="s">
        <v>95</v>
      </c>
      <c r="C13" s="87"/>
      <c r="D13" s="92" t="s">
        <v>97</v>
      </c>
      <c r="E13" s="93"/>
      <c r="F13" s="92" t="s">
        <v>97</v>
      </c>
      <c r="G13" s="87"/>
    </row>
    <row r="14" spans="1:7" ht="21" customHeight="1">
      <c r="A14" s="178"/>
      <c r="B14" s="175"/>
      <c r="C14" s="89"/>
      <c r="D14" s="90" t="s">
        <v>83</v>
      </c>
      <c r="E14" s="91"/>
      <c r="F14" s="90" t="s">
        <v>83</v>
      </c>
      <c r="G14" s="89"/>
    </row>
    <row r="15" spans="1:7" ht="20.25" customHeight="1">
      <c r="A15" s="179"/>
      <c r="B15" s="176"/>
      <c r="C15" s="88"/>
      <c r="D15" s="94" t="s">
        <v>99</v>
      </c>
      <c r="E15" s="94" t="s">
        <v>102</v>
      </c>
      <c r="F15" s="94" t="s">
        <v>99</v>
      </c>
      <c r="G15" s="88"/>
    </row>
    <row r="16" spans="1:7" ht="20.25" customHeight="1">
      <c r="A16" s="85"/>
      <c r="B16" s="54"/>
      <c r="C16" s="95"/>
      <c r="D16" s="96"/>
      <c r="E16" s="96"/>
      <c r="F16" s="96"/>
      <c r="G16" s="95"/>
    </row>
    <row r="17" spans="1:7" ht="20.25" customHeight="1">
      <c r="A17" s="85"/>
      <c r="B17" s="54"/>
      <c r="C17" s="95"/>
      <c r="D17" s="96"/>
      <c r="E17" s="96"/>
      <c r="F17" s="96"/>
      <c r="G17" s="95"/>
    </row>
    <row r="19" spans="5:7" ht="14.25">
      <c r="E19" s="86" t="s">
        <v>40</v>
      </c>
      <c r="F19" s="86"/>
      <c r="G19" s="86"/>
    </row>
    <row r="20" spans="5:7" ht="14.25">
      <c r="E20" s="86"/>
      <c r="F20" s="86"/>
      <c r="G20" s="86"/>
    </row>
    <row r="21" spans="5:7" ht="14.25">
      <c r="E21" s="86" t="s">
        <v>96</v>
      </c>
      <c r="F21" s="86"/>
      <c r="G21" s="86"/>
    </row>
  </sheetData>
  <sheetProtection/>
  <mergeCells count="9">
    <mergeCell ref="B13:B15"/>
    <mergeCell ref="A13:A15"/>
    <mergeCell ref="A6:G6"/>
    <mergeCell ref="A7:G7"/>
    <mergeCell ref="A9:A10"/>
    <mergeCell ref="B9:B10"/>
    <mergeCell ref="C9:C10"/>
    <mergeCell ref="D9:E9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46">
      <selection activeCell="F69" sqref="F69"/>
    </sheetView>
  </sheetViews>
  <sheetFormatPr defaultColWidth="3.5" defaultRowHeight="14.25"/>
  <cols>
    <col min="1" max="1" width="3.5" style="42" customWidth="1"/>
    <col min="2" max="2" width="26.19921875" style="2" customWidth="1"/>
    <col min="3" max="3" width="8.3984375" style="43" customWidth="1"/>
    <col min="4" max="4" width="4.8984375" style="44" customWidth="1"/>
    <col min="5" max="5" width="4.3984375" style="44" customWidth="1"/>
    <col min="6" max="6" width="5.09765625" style="44" customWidth="1"/>
    <col min="7" max="7" width="5.59765625" style="44" customWidth="1"/>
    <col min="8" max="9" width="5.3984375" style="44" customWidth="1"/>
    <col min="10" max="10" width="5" style="44" customWidth="1"/>
    <col min="11" max="11" width="5.69921875" style="44" customWidth="1"/>
    <col min="12" max="12" width="5.8984375" style="44" customWidth="1"/>
    <col min="13" max="13" width="5.19921875" style="44" customWidth="1"/>
    <col min="14" max="14" width="5.09765625" style="44" customWidth="1"/>
    <col min="15" max="15" width="4.69921875" style="44" customWidth="1"/>
    <col min="16" max="16" width="5.09765625" style="44" customWidth="1"/>
    <col min="17" max="17" width="5.3984375" style="44" customWidth="1"/>
    <col min="18" max="18" width="4.09765625" style="44" customWidth="1"/>
    <col min="19" max="19" width="5.5" style="44" customWidth="1"/>
    <col min="20" max="20" width="4.69921875" style="44" customWidth="1"/>
    <col min="21" max="21" width="5" style="44" customWidth="1"/>
    <col min="22" max="22" width="5.09765625" style="44" customWidth="1"/>
    <col min="23" max="23" width="3.5" style="6" customWidth="1"/>
    <col min="24" max="24" width="3.5" style="27" customWidth="1"/>
    <col min="25" max="16384" width="3.5" style="6" customWidth="1"/>
  </cols>
  <sheetData>
    <row r="1" spans="1:22" ht="15">
      <c r="A1" s="1"/>
      <c r="C1" s="3"/>
      <c r="D1" s="4"/>
      <c r="E1" s="4"/>
      <c r="F1" s="4"/>
      <c r="G1" s="4"/>
      <c r="H1" s="4"/>
      <c r="I1" s="4"/>
      <c r="J1" s="4"/>
      <c r="K1" s="5"/>
      <c r="L1" s="4"/>
      <c r="M1" s="5" t="s">
        <v>116</v>
      </c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1"/>
      <c r="C2" s="3"/>
      <c r="D2" s="4"/>
      <c r="E2" s="4"/>
      <c r="F2" s="4"/>
      <c r="G2" s="4"/>
      <c r="H2" s="4"/>
      <c r="I2" s="4"/>
      <c r="J2" s="4"/>
      <c r="K2" s="5"/>
      <c r="L2" s="4"/>
      <c r="M2" s="5" t="s">
        <v>103</v>
      </c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 s="1"/>
      <c r="C3" s="3"/>
      <c r="D3" s="4"/>
      <c r="E3" s="4"/>
      <c r="F3" s="4"/>
      <c r="G3" s="4"/>
      <c r="H3" s="4"/>
      <c r="I3" s="4"/>
      <c r="J3" s="4"/>
      <c r="K3" s="5"/>
      <c r="L3" s="4"/>
      <c r="M3" s="5" t="s">
        <v>117</v>
      </c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1"/>
      <c r="C4" s="3"/>
      <c r="D4" s="4"/>
      <c r="E4" s="4"/>
      <c r="F4" s="4"/>
      <c r="G4" s="4"/>
      <c r="H4" s="4"/>
      <c r="I4" s="4"/>
      <c r="J4" s="4"/>
      <c r="K4" s="5"/>
      <c r="L4" s="4"/>
      <c r="M4" s="5" t="s">
        <v>118</v>
      </c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1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s="9" customFormat="1" ht="14.25">
      <c r="A6" s="7"/>
      <c r="B6" s="186" t="s">
        <v>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8"/>
      <c r="R6" s="8"/>
      <c r="S6" s="8"/>
      <c r="T6" s="8"/>
      <c r="U6" s="8"/>
      <c r="V6" s="5"/>
      <c r="X6" s="62"/>
    </row>
    <row r="7" spans="1:24" s="11" customFormat="1" ht="1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0"/>
      <c r="R7" s="10"/>
      <c r="S7" s="10"/>
      <c r="T7" s="10"/>
      <c r="U7" s="10"/>
      <c r="V7" s="10"/>
      <c r="X7" s="63"/>
    </row>
    <row r="8" spans="1:22" ht="15">
      <c r="A8" s="1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1</v>
      </c>
      <c r="U8" s="4"/>
      <c r="V8" s="4"/>
    </row>
    <row r="9" spans="1:24" ht="15">
      <c r="A9" s="189" t="s">
        <v>2</v>
      </c>
      <c r="B9" s="190" t="s">
        <v>3</v>
      </c>
      <c r="C9" s="191" t="s">
        <v>4</v>
      </c>
      <c r="D9" s="192" t="s">
        <v>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194"/>
      <c r="S9" s="194"/>
      <c r="T9" s="194"/>
      <c r="U9" s="194"/>
      <c r="V9" s="194"/>
      <c r="W9" s="12"/>
      <c r="X9" s="13"/>
    </row>
    <row r="10" spans="1:24" ht="15">
      <c r="A10" s="189"/>
      <c r="B10" s="190"/>
      <c r="C10" s="190"/>
      <c r="D10" s="14">
        <v>600</v>
      </c>
      <c r="E10" s="195">
        <v>630</v>
      </c>
      <c r="F10" s="195"/>
      <c r="G10" s="195">
        <v>754</v>
      </c>
      <c r="H10" s="195"/>
      <c r="I10" s="195"/>
      <c r="J10" s="14">
        <v>801</v>
      </c>
      <c r="K10" s="14">
        <v>801</v>
      </c>
      <c r="L10" s="195">
        <v>900</v>
      </c>
      <c r="M10" s="195"/>
      <c r="N10" s="195"/>
      <c r="O10" s="195"/>
      <c r="P10" s="195"/>
      <c r="Q10" s="196">
        <v>921</v>
      </c>
      <c r="R10" s="196"/>
      <c r="S10" s="196"/>
      <c r="T10" s="195">
        <v>926</v>
      </c>
      <c r="U10" s="195"/>
      <c r="V10" s="195"/>
      <c r="W10" s="13"/>
      <c r="X10" s="13"/>
    </row>
    <row r="11" spans="1:22" ht="15">
      <c r="A11" s="189"/>
      <c r="B11" s="190"/>
      <c r="C11" s="190"/>
      <c r="D11" s="14">
        <v>60016</v>
      </c>
      <c r="E11" s="195">
        <v>63095</v>
      </c>
      <c r="F11" s="195"/>
      <c r="G11" s="195">
        <v>75412</v>
      </c>
      <c r="H11" s="195"/>
      <c r="I11" s="195"/>
      <c r="J11" s="14">
        <v>80101</v>
      </c>
      <c r="K11" s="14">
        <v>80195</v>
      </c>
      <c r="L11" s="195">
        <v>90003</v>
      </c>
      <c r="M11" s="195"/>
      <c r="N11" s="15">
        <v>90004</v>
      </c>
      <c r="O11" s="197">
        <v>90095</v>
      </c>
      <c r="P11" s="198"/>
      <c r="Q11" s="196">
        <v>92195</v>
      </c>
      <c r="R11" s="196"/>
      <c r="S11" s="196"/>
      <c r="T11" s="195">
        <v>92695</v>
      </c>
      <c r="U11" s="195"/>
      <c r="V11" s="195"/>
    </row>
    <row r="12" spans="1:22" ht="15">
      <c r="A12" s="189"/>
      <c r="B12" s="190"/>
      <c r="C12" s="190"/>
      <c r="D12" s="14">
        <v>6050</v>
      </c>
      <c r="E12" s="14">
        <v>4210</v>
      </c>
      <c r="F12" s="14">
        <v>4300</v>
      </c>
      <c r="G12" s="65">
        <v>4210</v>
      </c>
      <c r="H12" s="14">
        <v>4300</v>
      </c>
      <c r="I12" s="14">
        <v>6060</v>
      </c>
      <c r="J12" s="14">
        <v>4210</v>
      </c>
      <c r="K12" s="14">
        <v>4210</v>
      </c>
      <c r="L12" s="14">
        <v>4210</v>
      </c>
      <c r="M12" s="14">
        <v>4300</v>
      </c>
      <c r="N12" s="14">
        <v>4210</v>
      </c>
      <c r="O12" s="14">
        <v>4210</v>
      </c>
      <c r="P12" s="14">
        <v>4270</v>
      </c>
      <c r="Q12" s="14">
        <v>4210</v>
      </c>
      <c r="R12" s="14">
        <v>4260</v>
      </c>
      <c r="S12" s="14">
        <v>4300</v>
      </c>
      <c r="T12" s="14">
        <v>4210</v>
      </c>
      <c r="U12" s="14">
        <v>4300</v>
      </c>
      <c r="V12" s="14">
        <v>6050</v>
      </c>
    </row>
    <row r="13" spans="1:24" s="18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7">
        <v>21</v>
      </c>
      <c r="V13" s="61">
        <v>22</v>
      </c>
      <c r="X13" s="64"/>
    </row>
    <row r="14" spans="1:22" ht="22.5" customHeight="1">
      <c r="A14" s="199">
        <v>1</v>
      </c>
      <c r="B14" s="19" t="s">
        <v>6</v>
      </c>
      <c r="C14" s="20">
        <f>C15+C16</f>
        <v>7204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">
      <c r="A15" s="199"/>
      <c r="B15" s="22" t="s">
        <v>7</v>
      </c>
      <c r="C15" s="21">
        <f>SUM(D15:X15)</f>
        <v>3700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1850</v>
      </c>
      <c r="R15" s="21"/>
      <c r="S15" s="21">
        <v>1850</v>
      </c>
      <c r="T15" s="21"/>
      <c r="U15" s="21"/>
      <c r="V15" s="21"/>
    </row>
    <row r="16" spans="1:22" ht="15">
      <c r="A16" s="199"/>
      <c r="B16" s="22" t="s">
        <v>8</v>
      </c>
      <c r="C16" s="21">
        <f>SUM(D16:X16)</f>
        <v>3504</v>
      </c>
      <c r="D16" s="21"/>
      <c r="E16" s="21"/>
      <c r="F16" s="21"/>
      <c r="G16" s="21"/>
      <c r="H16" s="21"/>
      <c r="I16" s="21"/>
      <c r="J16" s="21"/>
      <c r="K16" s="21"/>
      <c r="L16" s="21">
        <v>2504</v>
      </c>
      <c r="M16" s="21">
        <v>1000</v>
      </c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20.25" customHeight="1">
      <c r="A17" s="199">
        <v>2</v>
      </c>
      <c r="B17" s="19" t="s">
        <v>9</v>
      </c>
      <c r="C17" s="20">
        <f>C18+C19+C20</f>
        <v>26423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5">
      <c r="A18" s="199"/>
      <c r="B18" s="22" t="s">
        <v>10</v>
      </c>
      <c r="C18" s="21">
        <f>SUM(D18:X18)</f>
        <v>7340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7340</v>
      </c>
      <c r="Q18" s="21"/>
      <c r="R18" s="21"/>
      <c r="S18" s="21"/>
      <c r="T18" s="21"/>
      <c r="U18" s="21"/>
      <c r="V18" s="21"/>
    </row>
    <row r="19" spans="1:22" ht="15">
      <c r="A19" s="199"/>
      <c r="B19" s="22" t="s">
        <v>11</v>
      </c>
      <c r="C19" s="21">
        <f>SUM(D19:X19)</f>
        <v>9428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3">
        <v>2500</v>
      </c>
      <c r="R19" s="23"/>
      <c r="S19" s="23">
        <v>4928</v>
      </c>
      <c r="T19" s="21">
        <v>1000</v>
      </c>
      <c r="U19" s="21">
        <v>1000</v>
      </c>
      <c r="V19" s="21"/>
    </row>
    <row r="20" spans="1:22" ht="15">
      <c r="A20" s="199"/>
      <c r="B20" s="22" t="s">
        <v>12</v>
      </c>
      <c r="C20" s="21">
        <f>SUM(D20:X20)</f>
        <v>9655</v>
      </c>
      <c r="D20" s="21"/>
      <c r="E20" s="21"/>
      <c r="F20" s="21"/>
      <c r="G20" s="21">
        <v>1355</v>
      </c>
      <c r="H20" s="21"/>
      <c r="I20" s="21">
        <v>6300</v>
      </c>
      <c r="J20" s="21"/>
      <c r="K20" s="21"/>
      <c r="L20" s="21">
        <v>2000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3.25" customHeight="1">
      <c r="A21" s="199">
        <v>3</v>
      </c>
      <c r="B21" s="19" t="s">
        <v>13</v>
      </c>
      <c r="C21" s="20">
        <f>C22+C23</f>
        <v>16928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5">
      <c r="A22" s="199"/>
      <c r="B22" s="22" t="s">
        <v>14</v>
      </c>
      <c r="C22" s="21">
        <f>SUM(D22:X22)</f>
        <v>3428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3">
        <v>1178</v>
      </c>
      <c r="R22" s="23"/>
      <c r="S22" s="23">
        <v>2250</v>
      </c>
      <c r="T22" s="21"/>
      <c r="U22" s="21"/>
      <c r="V22" s="21"/>
    </row>
    <row r="23" spans="1:22" ht="15">
      <c r="A23" s="199"/>
      <c r="B23" s="22" t="s">
        <v>15</v>
      </c>
      <c r="C23" s="21">
        <f>SUM(D23:X23)</f>
        <v>13500</v>
      </c>
      <c r="D23" s="21"/>
      <c r="E23" s="21"/>
      <c r="F23" s="21"/>
      <c r="G23" s="21"/>
      <c r="H23" s="21">
        <v>11600</v>
      </c>
      <c r="I23" s="21">
        <v>1000</v>
      </c>
      <c r="J23" s="21"/>
      <c r="K23" s="21"/>
      <c r="L23" s="21">
        <v>900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7.25" customHeight="1">
      <c r="A24" s="199">
        <v>4</v>
      </c>
      <c r="B24" s="19" t="s">
        <v>16</v>
      </c>
      <c r="C24" s="20">
        <f>C25+C26</f>
        <v>13670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>
      <c r="A25" s="199"/>
      <c r="B25" s="22" t="s">
        <v>14</v>
      </c>
      <c r="C25" s="21">
        <f>SUM(D25:X25)</f>
        <v>2200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v>1000</v>
      </c>
      <c r="P25" s="21"/>
      <c r="Q25" s="21">
        <v>400</v>
      </c>
      <c r="R25" s="21"/>
      <c r="S25" s="21">
        <v>600</v>
      </c>
      <c r="T25" s="21"/>
      <c r="U25" s="21">
        <v>200</v>
      </c>
      <c r="V25" s="21"/>
    </row>
    <row r="26" spans="1:22" ht="18" customHeight="1">
      <c r="A26" s="199"/>
      <c r="B26" s="22" t="s">
        <v>12</v>
      </c>
      <c r="C26" s="21">
        <v>11470</v>
      </c>
      <c r="D26" s="21">
        <v>5970</v>
      </c>
      <c r="E26" s="21"/>
      <c r="F26" s="21"/>
      <c r="G26" s="23">
        <v>176</v>
      </c>
      <c r="H26" s="21"/>
      <c r="I26" s="25" t="s">
        <v>106</v>
      </c>
      <c r="J26" s="25"/>
      <c r="K26" s="21"/>
      <c r="L26" s="21"/>
      <c r="M26" s="21"/>
      <c r="N26" s="21">
        <v>500</v>
      </c>
      <c r="O26" s="21"/>
      <c r="P26" s="21"/>
      <c r="Q26" s="21"/>
      <c r="R26" s="21"/>
      <c r="S26" s="21"/>
      <c r="T26" s="21"/>
      <c r="U26" s="21"/>
      <c r="V26" s="21"/>
    </row>
    <row r="27" spans="1:22" ht="19.5" customHeight="1">
      <c r="A27" s="199">
        <v>5</v>
      </c>
      <c r="B27" s="19" t="s">
        <v>17</v>
      </c>
      <c r="C27" s="20">
        <f>C28+C29</f>
        <v>11633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7.5" customHeight="1">
      <c r="A28" s="199"/>
      <c r="B28" s="22" t="s">
        <v>18</v>
      </c>
      <c r="C28" s="21">
        <v>3000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" t="s">
        <v>112</v>
      </c>
      <c r="R28" s="24" t="s">
        <v>41</v>
      </c>
      <c r="S28" s="23" t="s">
        <v>113</v>
      </c>
      <c r="T28" s="21"/>
      <c r="U28" s="21"/>
      <c r="V28" s="21"/>
    </row>
    <row r="29" spans="1:22" ht="17.25" customHeight="1">
      <c r="A29" s="199"/>
      <c r="B29" s="22" t="s">
        <v>19</v>
      </c>
      <c r="C29" s="21">
        <f>SUM(D29:X29)</f>
        <v>8633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8633</v>
      </c>
    </row>
    <row r="30" spans="1:22" ht="16.5" customHeight="1">
      <c r="A30" s="199">
        <v>6</v>
      </c>
      <c r="B30" s="19" t="s">
        <v>20</v>
      </c>
      <c r="C30" s="20">
        <f>C31+C32</f>
        <v>10844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9.25" customHeight="1">
      <c r="A31" s="199"/>
      <c r="B31" s="22" t="s">
        <v>21</v>
      </c>
      <c r="C31" s="21">
        <v>3500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"/>
      <c r="R31" s="24"/>
      <c r="S31" s="24" t="s">
        <v>107</v>
      </c>
      <c r="U31" s="21"/>
      <c r="V31" s="25" t="s">
        <v>42</v>
      </c>
    </row>
    <row r="32" spans="1:22" ht="21" customHeight="1">
      <c r="A32" s="199"/>
      <c r="B32" s="22" t="s">
        <v>7</v>
      </c>
      <c r="C32" s="21">
        <v>7344</v>
      </c>
      <c r="D32" s="21"/>
      <c r="E32" s="21"/>
      <c r="F32" s="21"/>
      <c r="G32" s="21"/>
      <c r="H32" s="21"/>
      <c r="I32" s="21"/>
      <c r="J32" s="21"/>
      <c r="K32" s="21">
        <v>500</v>
      </c>
      <c r="L32" s="21"/>
      <c r="M32" s="21"/>
      <c r="N32" s="21"/>
      <c r="O32" s="21"/>
      <c r="P32" s="21"/>
      <c r="Q32" s="24" t="s">
        <v>108</v>
      </c>
      <c r="R32" s="24"/>
      <c r="S32" s="23">
        <v>825</v>
      </c>
      <c r="T32" s="21"/>
      <c r="U32" s="21"/>
      <c r="V32" s="25" t="s">
        <v>43</v>
      </c>
    </row>
    <row r="33" spans="1:24" ht="15">
      <c r="A33" s="189" t="s">
        <v>2</v>
      </c>
      <c r="B33" s="190" t="s">
        <v>3</v>
      </c>
      <c r="C33" s="191" t="s">
        <v>4</v>
      </c>
      <c r="D33" s="192" t="s">
        <v>5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94"/>
      <c r="S33" s="194"/>
      <c r="T33" s="194"/>
      <c r="U33" s="194"/>
      <c r="V33" s="194"/>
      <c r="W33" s="12"/>
      <c r="X33" s="13"/>
    </row>
    <row r="34" spans="1:24" ht="15">
      <c r="A34" s="189"/>
      <c r="B34" s="190"/>
      <c r="C34" s="190"/>
      <c r="D34" s="99">
        <v>600</v>
      </c>
      <c r="E34" s="195">
        <v>630</v>
      </c>
      <c r="F34" s="195"/>
      <c r="G34" s="195">
        <v>754</v>
      </c>
      <c r="H34" s="195"/>
      <c r="I34" s="195"/>
      <c r="J34" s="99">
        <v>801</v>
      </c>
      <c r="K34" s="99">
        <v>801</v>
      </c>
      <c r="L34" s="195">
        <v>900</v>
      </c>
      <c r="M34" s="195"/>
      <c r="N34" s="195"/>
      <c r="O34" s="195"/>
      <c r="P34" s="195"/>
      <c r="Q34" s="196">
        <v>921</v>
      </c>
      <c r="R34" s="196"/>
      <c r="S34" s="196"/>
      <c r="T34" s="195">
        <v>926</v>
      </c>
      <c r="U34" s="195"/>
      <c r="V34" s="195"/>
      <c r="W34" s="13"/>
      <c r="X34" s="13"/>
    </row>
    <row r="35" spans="1:22" ht="15">
      <c r="A35" s="189"/>
      <c r="B35" s="190"/>
      <c r="C35" s="190"/>
      <c r="D35" s="99">
        <v>60016</v>
      </c>
      <c r="E35" s="195">
        <v>63095</v>
      </c>
      <c r="F35" s="195"/>
      <c r="G35" s="195">
        <v>75412</v>
      </c>
      <c r="H35" s="195"/>
      <c r="I35" s="195"/>
      <c r="J35" s="99">
        <v>80101</v>
      </c>
      <c r="K35" s="99">
        <v>80195</v>
      </c>
      <c r="L35" s="195">
        <v>90003</v>
      </c>
      <c r="M35" s="195"/>
      <c r="N35" s="100">
        <v>90004</v>
      </c>
      <c r="O35" s="197">
        <v>90095</v>
      </c>
      <c r="P35" s="198"/>
      <c r="Q35" s="196">
        <v>92195</v>
      </c>
      <c r="R35" s="196"/>
      <c r="S35" s="196"/>
      <c r="T35" s="195">
        <v>92695</v>
      </c>
      <c r="U35" s="195"/>
      <c r="V35" s="195"/>
    </row>
    <row r="36" spans="1:22" ht="15">
      <c r="A36" s="189"/>
      <c r="B36" s="190"/>
      <c r="C36" s="190"/>
      <c r="D36" s="99">
        <v>6050</v>
      </c>
      <c r="E36" s="99">
        <v>4210</v>
      </c>
      <c r="F36" s="99">
        <v>4300</v>
      </c>
      <c r="G36" s="65">
        <v>4210</v>
      </c>
      <c r="H36" s="99">
        <v>4300</v>
      </c>
      <c r="I36" s="99">
        <v>6060</v>
      </c>
      <c r="J36" s="99">
        <v>4210</v>
      </c>
      <c r="K36" s="99">
        <v>4210</v>
      </c>
      <c r="L36" s="99">
        <v>4210</v>
      </c>
      <c r="M36" s="99">
        <v>4300</v>
      </c>
      <c r="N36" s="99">
        <v>4210</v>
      </c>
      <c r="O36" s="99">
        <v>4210</v>
      </c>
      <c r="P36" s="99">
        <v>4270</v>
      </c>
      <c r="Q36" s="99">
        <v>4210</v>
      </c>
      <c r="R36" s="99">
        <v>4260</v>
      </c>
      <c r="S36" s="99">
        <v>4300</v>
      </c>
      <c r="T36" s="99">
        <v>4210</v>
      </c>
      <c r="U36" s="99">
        <v>4300</v>
      </c>
      <c r="V36" s="99">
        <v>6050</v>
      </c>
    </row>
    <row r="37" spans="1:24" s="18" customFormat="1" ht="11.25">
      <c r="A37" s="98">
        <v>1</v>
      </c>
      <c r="B37" s="98">
        <v>2</v>
      </c>
      <c r="C37" s="98">
        <v>3</v>
      </c>
      <c r="D37" s="98">
        <v>4</v>
      </c>
      <c r="E37" s="98">
        <v>5</v>
      </c>
      <c r="F37" s="98">
        <v>6</v>
      </c>
      <c r="G37" s="98">
        <v>7</v>
      </c>
      <c r="H37" s="98">
        <v>8</v>
      </c>
      <c r="I37" s="98">
        <v>9</v>
      </c>
      <c r="J37" s="98">
        <v>10</v>
      </c>
      <c r="K37" s="98">
        <v>11</v>
      </c>
      <c r="L37" s="98">
        <v>12</v>
      </c>
      <c r="M37" s="98">
        <v>13</v>
      </c>
      <c r="N37" s="98">
        <v>14</v>
      </c>
      <c r="O37" s="98">
        <v>15</v>
      </c>
      <c r="P37" s="98">
        <v>16</v>
      </c>
      <c r="Q37" s="98">
        <v>17</v>
      </c>
      <c r="R37" s="98">
        <v>18</v>
      </c>
      <c r="S37" s="98">
        <v>19</v>
      </c>
      <c r="T37" s="98">
        <v>20</v>
      </c>
      <c r="U37" s="17">
        <v>21</v>
      </c>
      <c r="V37" s="61">
        <v>22</v>
      </c>
      <c r="X37" s="64"/>
    </row>
    <row r="38" spans="1:23" ht="20.25" customHeight="1">
      <c r="A38" s="199">
        <v>7</v>
      </c>
      <c r="B38" s="19" t="s">
        <v>22</v>
      </c>
      <c r="C38" s="20">
        <f>C39+C40</f>
        <v>10768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6"/>
    </row>
    <row r="39" spans="1:23" ht="15">
      <c r="A39" s="199"/>
      <c r="B39" s="22" t="s">
        <v>23</v>
      </c>
      <c r="C39" s="21">
        <f>SUM(D39:X39)</f>
        <v>6000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>
        <v>6000</v>
      </c>
      <c r="W39" s="26"/>
    </row>
    <row r="40" spans="1:23" ht="15">
      <c r="A40" s="199"/>
      <c r="B40" s="2" t="s">
        <v>24</v>
      </c>
      <c r="C40" s="21">
        <f>SUM(D40:X40)</f>
        <v>4768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v>2000</v>
      </c>
      <c r="R40" s="21"/>
      <c r="S40" s="21">
        <v>2768</v>
      </c>
      <c r="T40" s="21"/>
      <c r="U40" s="21"/>
      <c r="V40" s="21"/>
      <c r="W40" s="26"/>
    </row>
    <row r="41" spans="1:22" ht="18.75" customHeight="1">
      <c r="A41" s="199">
        <v>8</v>
      </c>
      <c r="B41" s="19" t="s">
        <v>25</v>
      </c>
      <c r="C41" s="20">
        <f>C42+C43</f>
        <v>14281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15">
      <c r="A42" s="199"/>
      <c r="B42" s="22" t="s">
        <v>7</v>
      </c>
      <c r="C42" s="21">
        <f>SUM(D42:X42)</f>
        <v>9000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500</v>
      </c>
      <c r="R42" s="21"/>
      <c r="S42" s="21">
        <v>4500</v>
      </c>
      <c r="T42" s="21">
        <v>2000</v>
      </c>
      <c r="U42" s="21">
        <v>2000</v>
      </c>
      <c r="V42" s="21"/>
    </row>
    <row r="43" spans="1:22" ht="15">
      <c r="A43" s="199"/>
      <c r="B43" s="22" t="s">
        <v>26</v>
      </c>
      <c r="C43" s="21">
        <f>SUM(D43:X43)</f>
        <v>5281</v>
      </c>
      <c r="D43" s="21">
        <v>4000</v>
      </c>
      <c r="E43" s="21"/>
      <c r="F43" s="21"/>
      <c r="G43" s="21"/>
      <c r="H43" s="21"/>
      <c r="I43" s="21">
        <v>1000</v>
      </c>
      <c r="J43" s="21"/>
      <c r="K43" s="21"/>
      <c r="L43" s="21">
        <v>281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0.25" customHeight="1">
      <c r="A44" s="199">
        <v>9</v>
      </c>
      <c r="B44" s="19" t="s">
        <v>27</v>
      </c>
      <c r="C44" s="20">
        <f>C45+C46+C47</f>
        <v>9291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3.25">
      <c r="A45" s="199"/>
      <c r="B45" s="22" t="s">
        <v>28</v>
      </c>
      <c r="C45" s="21">
        <v>1100</v>
      </c>
      <c r="D45" s="21"/>
      <c r="E45" s="21"/>
      <c r="F45" s="21"/>
      <c r="G45" s="21"/>
      <c r="H45" s="21"/>
      <c r="I45" s="21">
        <v>400</v>
      </c>
      <c r="J45" s="21"/>
      <c r="K45" s="21"/>
      <c r="L45" s="24" t="s">
        <v>44</v>
      </c>
      <c r="M45" s="24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5">
      <c r="A46" s="199"/>
      <c r="B46" s="22" t="s">
        <v>29</v>
      </c>
      <c r="C46" s="21">
        <f>SUM(D46:X46)</f>
        <v>5200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5200</v>
      </c>
      <c r="R46" s="21"/>
      <c r="S46" s="21"/>
      <c r="T46" s="21"/>
      <c r="U46" s="21"/>
      <c r="V46" s="21"/>
    </row>
    <row r="47" spans="1:22" ht="15">
      <c r="A47" s="199"/>
      <c r="B47" s="22" t="s">
        <v>30</v>
      </c>
      <c r="C47" s="21">
        <f>SUM(D47:X47)</f>
        <v>2991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300</v>
      </c>
      <c r="R47" s="21"/>
      <c r="S47" s="21">
        <v>2691</v>
      </c>
      <c r="T47" s="21"/>
      <c r="U47" s="21"/>
      <c r="V47" s="21"/>
    </row>
    <row r="48" spans="1:24" s="18" customFormat="1" ht="15" customHeight="1">
      <c r="A48" s="200">
        <v>10</v>
      </c>
      <c r="B48" s="28" t="s">
        <v>31</v>
      </c>
      <c r="C48" s="20">
        <f>C49+C50</f>
        <v>12219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4"/>
      <c r="O48" s="14"/>
      <c r="P48" s="29"/>
      <c r="Q48" s="29"/>
      <c r="R48" s="29"/>
      <c r="S48" s="29"/>
      <c r="T48" s="29"/>
      <c r="U48" s="30"/>
      <c r="V48" s="14"/>
      <c r="X48" s="64"/>
    </row>
    <row r="49" spans="1:24" s="18" customFormat="1" ht="35.25" customHeight="1">
      <c r="A49" s="201"/>
      <c r="B49" s="31" t="s">
        <v>7</v>
      </c>
      <c r="C49" s="21">
        <v>5500</v>
      </c>
      <c r="D49" s="29"/>
      <c r="E49" s="29"/>
      <c r="F49" s="29"/>
      <c r="G49" s="32" t="s">
        <v>111</v>
      </c>
      <c r="H49" s="29"/>
      <c r="I49" s="29"/>
      <c r="J49" s="29"/>
      <c r="K49" s="29">
        <v>500</v>
      </c>
      <c r="L49" s="29"/>
      <c r="M49" s="29"/>
      <c r="N49" s="14"/>
      <c r="O49" s="14"/>
      <c r="P49" s="29"/>
      <c r="Q49" s="23" t="s">
        <v>110</v>
      </c>
      <c r="R49" s="23"/>
      <c r="S49" s="23">
        <v>2500</v>
      </c>
      <c r="T49" s="29"/>
      <c r="U49" s="30"/>
      <c r="V49" s="14"/>
      <c r="X49" s="64"/>
    </row>
    <row r="50" spans="1:24" s="18" customFormat="1" ht="22.5">
      <c r="A50" s="201"/>
      <c r="B50" s="31" t="s">
        <v>32</v>
      </c>
      <c r="C50" s="21">
        <v>6719</v>
      </c>
      <c r="D50" s="29"/>
      <c r="E50" s="29"/>
      <c r="F50" s="29"/>
      <c r="G50" s="29"/>
      <c r="H50" s="29"/>
      <c r="I50" s="29"/>
      <c r="J50" s="29"/>
      <c r="K50" s="29"/>
      <c r="L50" s="24" t="s">
        <v>45</v>
      </c>
      <c r="M50" s="24" t="s">
        <v>46</v>
      </c>
      <c r="N50" s="14"/>
      <c r="O50" s="14"/>
      <c r="P50" s="29"/>
      <c r="Q50" s="29"/>
      <c r="R50" s="29"/>
      <c r="S50" s="29"/>
      <c r="T50" s="29"/>
      <c r="U50" s="30"/>
      <c r="V50" s="32" t="s">
        <v>47</v>
      </c>
      <c r="X50" s="64"/>
    </row>
    <row r="51" spans="1:22" ht="17.25" customHeight="1">
      <c r="A51" s="199">
        <v>11</v>
      </c>
      <c r="B51" s="19" t="s">
        <v>33</v>
      </c>
      <c r="C51" s="20">
        <f>C52+C53</f>
        <v>25456</v>
      </c>
      <c r="D51" s="21"/>
      <c r="E51" s="21"/>
      <c r="F51" s="21"/>
      <c r="G51" s="21"/>
      <c r="H51" s="21"/>
      <c r="I51" s="21"/>
      <c r="J51" s="21"/>
      <c r="K51" s="21"/>
      <c r="L51" s="24"/>
      <c r="M51" s="24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1.75" customHeight="1">
      <c r="A52" s="199"/>
      <c r="B52" s="33" t="s">
        <v>34</v>
      </c>
      <c r="C52" s="21">
        <v>11100</v>
      </c>
      <c r="D52" s="34"/>
      <c r="E52" s="34">
        <v>1000</v>
      </c>
      <c r="F52" s="34">
        <v>3000</v>
      </c>
      <c r="G52" s="34"/>
      <c r="H52" s="34"/>
      <c r="I52" s="34"/>
      <c r="J52" s="48"/>
      <c r="K52" s="34"/>
      <c r="L52" s="34"/>
      <c r="M52" s="34"/>
      <c r="N52" s="34"/>
      <c r="O52" s="34"/>
      <c r="P52" s="34"/>
      <c r="Q52" s="37">
        <v>3247</v>
      </c>
      <c r="R52" s="97"/>
      <c r="S52" s="23">
        <v>2853</v>
      </c>
      <c r="T52" s="35"/>
      <c r="U52" s="34">
        <v>1000</v>
      </c>
      <c r="V52" s="35"/>
    </row>
    <row r="53" spans="1:22" ht="19.5" customHeight="1">
      <c r="A53" s="199"/>
      <c r="B53" s="22" t="s">
        <v>12</v>
      </c>
      <c r="C53" s="21">
        <v>14356</v>
      </c>
      <c r="D53" s="21"/>
      <c r="E53" s="21"/>
      <c r="F53" s="21"/>
      <c r="G53" s="21">
        <v>2000</v>
      </c>
      <c r="H53" s="21"/>
      <c r="I53" s="21"/>
      <c r="J53" s="101" t="s">
        <v>109</v>
      </c>
      <c r="K53" s="21"/>
      <c r="L53" s="21">
        <v>2500</v>
      </c>
      <c r="M53" s="21">
        <v>1156</v>
      </c>
      <c r="N53" s="21">
        <v>1500</v>
      </c>
      <c r="O53" s="21"/>
      <c r="P53" s="21"/>
      <c r="Q53" s="37"/>
      <c r="R53" s="37"/>
      <c r="S53" s="21">
        <v>3000</v>
      </c>
      <c r="T53" s="35"/>
      <c r="U53" s="21"/>
      <c r="V53" s="35"/>
    </row>
    <row r="54" spans="1:22" ht="15">
      <c r="A54" s="199">
        <v>12</v>
      </c>
      <c r="B54" s="19" t="s">
        <v>35</v>
      </c>
      <c r="C54" s="20">
        <f>C55+C56</f>
        <v>12677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5">
      <c r="A55" s="199"/>
      <c r="B55" s="36" t="s">
        <v>36</v>
      </c>
      <c r="C55" s="21">
        <f>K55+Q55+S55</f>
        <v>5700</v>
      </c>
      <c r="D55" s="21"/>
      <c r="E55" s="21"/>
      <c r="F55" s="21"/>
      <c r="G55" s="21"/>
      <c r="H55" s="21"/>
      <c r="I55" s="21"/>
      <c r="J55" s="21"/>
      <c r="K55" s="21">
        <v>2000</v>
      </c>
      <c r="L55" s="21"/>
      <c r="M55" s="21"/>
      <c r="N55" s="21"/>
      <c r="O55" s="21"/>
      <c r="P55" s="21"/>
      <c r="Q55" s="21">
        <v>2700</v>
      </c>
      <c r="R55" s="21"/>
      <c r="S55" s="23" t="s">
        <v>37</v>
      </c>
      <c r="T55" s="21"/>
      <c r="U55" s="21"/>
      <c r="V55" s="21"/>
    </row>
    <row r="56" spans="1:22" ht="28.5" customHeight="1">
      <c r="A56" s="199"/>
      <c r="B56" s="36" t="s">
        <v>38</v>
      </c>
      <c r="C56" s="21">
        <f>SUM(D56:X56)</f>
        <v>6977</v>
      </c>
      <c r="D56" s="38"/>
      <c r="E56" s="38"/>
      <c r="F56" s="38"/>
      <c r="G56" s="38">
        <v>1600</v>
      </c>
      <c r="H56" s="38"/>
      <c r="I56" s="38">
        <v>1000</v>
      </c>
      <c r="J56" s="38"/>
      <c r="K56" s="39"/>
      <c r="L56" s="37">
        <v>1800</v>
      </c>
      <c r="M56" s="37">
        <v>500</v>
      </c>
      <c r="N56" s="37">
        <v>2077</v>
      </c>
      <c r="O56" s="37"/>
      <c r="P56" s="38"/>
      <c r="Q56" s="38"/>
      <c r="R56" s="38"/>
      <c r="S56" s="38"/>
      <c r="T56" s="38"/>
      <c r="U56" s="38"/>
      <c r="V56" s="38"/>
    </row>
    <row r="57" spans="1:24" s="9" customFormat="1" ht="20.25" customHeight="1">
      <c r="A57" s="40"/>
      <c r="B57" s="19" t="s">
        <v>39</v>
      </c>
      <c r="C57" s="20">
        <f>C14+C17+C21+C24+C27+C30+C38+C41+C44+C48+C54+C51</f>
        <v>171394</v>
      </c>
      <c r="D57" s="20">
        <f>D15+D16+D18+D19+D20+D22+D23+D25+D26+D28+D29+D31+D32+D39+D40+D42+D43+D45+D46+D47+D49+D50+D52+D53+D55+D56</f>
        <v>9970</v>
      </c>
      <c r="E57" s="20">
        <f>E15+E16+E18+E19+E20+E22+E23+E25+E26+E28+E29+E31+E32+E39+E40+E42+E43+E45+E46+E47+E49+E50+E52+E53+E55+E56</f>
        <v>1000</v>
      </c>
      <c r="F57" s="20">
        <f>F15+F16+F18+F19+F20+F22+F23+F25+F26+F28+F29+F31+F32+F39+F40+F42+F43+F45+F46+F47+F49+F50+F52+F53+F55+F56</f>
        <v>3000</v>
      </c>
      <c r="G57" s="20">
        <f>G20+G53+G56+176</f>
        <v>5131</v>
      </c>
      <c r="H57" s="20">
        <v>12319</v>
      </c>
      <c r="I57" s="20">
        <v>14524</v>
      </c>
      <c r="J57" s="20">
        <v>4200</v>
      </c>
      <c r="K57" s="20">
        <f>K15+K16+K18+K19+K20+K22+K23+K25+K26+K28+K29+K31+K32+K39+K40+K42+K43+K45+K46+K47+K49+K50+K52+K53+K55+K56</f>
        <v>3000</v>
      </c>
      <c r="L57" s="20">
        <v>11204</v>
      </c>
      <c r="M57" s="20">
        <v>2656</v>
      </c>
      <c r="N57" s="20">
        <f>N15+N16+N18+N19+N20+N22+N23+N25+N26+N28+N29+N31+N32+N39+N40+N42+N43+N45+N46+N47+N49+N50+N52+N53+N55+N56</f>
        <v>4077</v>
      </c>
      <c r="O57" s="20">
        <f>O15+O16+O18+O19+O20+O22+O23+O25+O26+O28+O29+O31+O32+O39+O40+O42+O43+O45+O46+O47+O49+O50+O52+O53+O55+O56</f>
        <v>1000</v>
      </c>
      <c r="P57" s="20">
        <f>P15+P16+P18+P19+P20+P22+P23+P25+P26+P28+P29+P31+P32+P39+P40+P42+P43+P45+P46+P47+P49+P50+P52+P53+P55+P56</f>
        <v>7340</v>
      </c>
      <c r="Q57" s="20">
        <v>23975</v>
      </c>
      <c r="R57" s="20">
        <v>200</v>
      </c>
      <c r="S57" s="20">
        <v>32165</v>
      </c>
      <c r="T57" s="20">
        <v>3000</v>
      </c>
      <c r="U57" s="20">
        <f>U15+U16+U18+U19+U20+U22+U23+U25+U26+U28+U29+U31+U32+U39+U40+U42+U43+U45+U46+U47+U49+U50+U52+U53+U55+U56</f>
        <v>4200</v>
      </c>
      <c r="V57" s="20">
        <f>V15+V16+V18+V19+V20+V22+V23+V25+V26+V28+V29+V31+V32+V39+V40+V42+V43+V45+V46+V47+V49+V50+V52+V53+V55+V56</f>
        <v>28433</v>
      </c>
      <c r="W57" s="41"/>
      <c r="X57" s="62"/>
    </row>
    <row r="58" ht="24.75" customHeight="1"/>
    <row r="59" spans="4:19" ht="12" customHeight="1">
      <c r="D59" s="43"/>
      <c r="P59" s="9" t="s">
        <v>115</v>
      </c>
      <c r="Q59" s="9"/>
      <c r="R59" s="9"/>
      <c r="S59" s="9"/>
    </row>
    <row r="60" spans="14:19" ht="15">
      <c r="N60" s="45"/>
      <c r="O60" s="46"/>
      <c r="P60" s="9"/>
      <c r="Q60" s="9"/>
      <c r="R60" s="9"/>
      <c r="S60" s="9"/>
    </row>
    <row r="61" spans="14:19" ht="15">
      <c r="N61" s="46"/>
      <c r="O61" s="46"/>
      <c r="P61" s="9" t="s">
        <v>114</v>
      </c>
      <c r="Q61" s="9"/>
      <c r="R61" s="9"/>
      <c r="S61" s="9"/>
    </row>
    <row r="63" spans="12:19" ht="15">
      <c r="L63" s="47"/>
      <c r="M63" s="47"/>
      <c r="N63" s="47"/>
      <c r="O63" s="47"/>
      <c r="P63" s="47"/>
      <c r="Q63" s="47"/>
      <c r="R63" s="47"/>
      <c r="S63" s="47"/>
    </row>
  </sheetData>
  <sheetProtection/>
  <mergeCells count="44">
    <mergeCell ref="B33:B36"/>
    <mergeCell ref="C33:C36"/>
    <mergeCell ref="E35:F35"/>
    <mergeCell ref="G35:I35"/>
    <mergeCell ref="D33:V33"/>
    <mergeCell ref="E34:F34"/>
    <mergeCell ref="G34:I34"/>
    <mergeCell ref="L34:P34"/>
    <mergeCell ref="Q34:S34"/>
    <mergeCell ref="T34:V34"/>
    <mergeCell ref="L35:M35"/>
    <mergeCell ref="O35:P35"/>
    <mergeCell ref="Q35:S35"/>
    <mergeCell ref="T35:V35"/>
    <mergeCell ref="A27:A29"/>
    <mergeCell ref="A44:A47"/>
    <mergeCell ref="A48:A50"/>
    <mergeCell ref="A51:A53"/>
    <mergeCell ref="A54:A56"/>
    <mergeCell ref="A41:A43"/>
    <mergeCell ref="A38:A40"/>
    <mergeCell ref="A30:A32"/>
    <mergeCell ref="A33:A36"/>
    <mergeCell ref="T11:V11"/>
    <mergeCell ref="A14:A16"/>
    <mergeCell ref="A17:A20"/>
    <mergeCell ref="A21:A23"/>
    <mergeCell ref="A24:A26"/>
    <mergeCell ref="B6:P6"/>
    <mergeCell ref="A7:P7"/>
    <mergeCell ref="A9:A12"/>
    <mergeCell ref="B9:B12"/>
    <mergeCell ref="C9:C12"/>
    <mergeCell ref="D9:V9"/>
    <mergeCell ref="E10:F10"/>
    <mergeCell ref="G10:I10"/>
    <mergeCell ref="L10:P10"/>
    <mergeCell ref="Q10:S10"/>
    <mergeCell ref="T10:V10"/>
    <mergeCell ref="E11:F11"/>
    <mergeCell ref="G11:I11"/>
    <mergeCell ref="L11:M11"/>
    <mergeCell ref="O11:P11"/>
    <mergeCell ref="Q11:S11"/>
  </mergeCells>
  <printOptions/>
  <pageMargins left="0.51" right="0.19" top="0.44" bottom="0.67" header="0.31496062992125984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2011-10-07T10:27:30Z</cp:lastPrinted>
  <dcterms:created xsi:type="dcterms:W3CDTF">2011-08-29T13:03:21Z</dcterms:created>
  <dcterms:modified xsi:type="dcterms:W3CDTF">2011-10-20T11:15:05Z</dcterms:modified>
  <cp:category/>
  <cp:version/>
  <cp:contentType/>
  <cp:contentStatus/>
</cp:coreProperties>
</file>