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610" windowHeight="10170" activeTab="4"/>
  </bookViews>
  <sheets>
    <sheet name="1 dochody" sheetId="1" r:id="rId1"/>
    <sheet name="2 zlec" sheetId="2" r:id="rId2"/>
    <sheet name="3 wydatki" sheetId="3" r:id="rId3"/>
    <sheet name="4 zlec wyd" sheetId="4" r:id="rId4"/>
    <sheet name="5 F Soł" sheetId="5" r:id="rId5"/>
  </sheets>
  <definedNames/>
  <calcPr fullCalcOnLoad="1"/>
</workbook>
</file>

<file path=xl/sharedStrings.xml><?xml version="1.0" encoding="utf-8"?>
<sst xmlns="http://schemas.openxmlformats.org/spreadsheetml/2006/main" count="953" uniqueCount="472">
  <si>
    <t>Załącznik Nr 5</t>
  </si>
  <si>
    <t>Zmiana planu wydatków na projekty realizowane w ramach Funduszu Sołeckiego na 2010r.</t>
  </si>
  <si>
    <t xml:space="preserve"> (zmiana załącznika Nr 8 do uchwały  Nr XL/271/2010 Rady Gminy Kleszczewo z dnia 21 stycznia 2010 ze zmianą)</t>
  </si>
  <si>
    <t>w złotych</t>
  </si>
  <si>
    <t>LP</t>
  </si>
  <si>
    <t>Sołectwo/Projekt</t>
  </si>
  <si>
    <t>Kwota projektu</t>
  </si>
  <si>
    <t xml:space="preserve">                 Wydatki wg klasyfikacjio budżetuwej: dział, rozdział, paragraf</t>
  </si>
  <si>
    <t xml:space="preserve">    Wydatki wg klasyfikacjio budżetuwej: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</si>
  <si>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</si>
  <si>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</si>
  <si>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</si>
  <si>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</si>
  <si>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</si>
  <si>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</si>
  <si>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</si>
  <si>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</si>
  <si>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</si>
  <si>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remont strażnicy OSP Kleszczewo</t>
  </si>
  <si>
    <t>Komorniki</t>
  </si>
  <si>
    <t>Budowa chodnika w kierunku parku</t>
  </si>
  <si>
    <t>OSP</t>
  </si>
  <si>
    <t xml:space="preserve">                                                          Wydatki wg klasyfikacjio budżetuwej: dział, rozdział, paragraf</t>
  </si>
  <si>
    <t>Krerowo</t>
  </si>
  <si>
    <t>Integracja mieszkańców wsi Krerowo</t>
  </si>
  <si>
    <t>Krzyżowniki</t>
  </si>
  <si>
    <t>Budowa boiska</t>
  </si>
  <si>
    <t>Markowice</t>
  </si>
  <si>
    <t>Ogrodzenie boiska</t>
  </si>
  <si>
    <t>Nagradowice</t>
  </si>
  <si>
    <t>Poprawa bezpieczeństwa mieszkańców</t>
  </si>
  <si>
    <t>Poklatki</t>
  </si>
  <si>
    <t>Utrzymanie porządku w miejscowości Poklatki</t>
  </si>
  <si>
    <t>Remont Sali wiejskiej</t>
  </si>
  <si>
    <t>Śródka</t>
  </si>
  <si>
    <t>Ład i porządek na wsi</t>
  </si>
  <si>
    <t>Wyposażenie świetlicy</t>
  </si>
  <si>
    <t>Tulce</t>
  </si>
  <si>
    <t>Rozwój kultury</t>
  </si>
  <si>
    <t>Sport i rekreacja</t>
  </si>
  <si>
    <t>Poprawa estetyki wsi</t>
  </si>
  <si>
    <t>Wydatki wg klasyfikacjio budżetuwej: dział, rozdział, paragraf</t>
  </si>
  <si>
    <t>Zimin</t>
  </si>
  <si>
    <t>Spotkania integracyjne i współdziałanie z miejscowymi i gminnymi organizacjami społecznymi</t>
  </si>
  <si>
    <t>2 000</t>
  </si>
  <si>
    <t>2 058</t>
  </si>
  <si>
    <t>Zagospodarowanie terenów zielonych i utrzymanie porządku</t>
  </si>
  <si>
    <t>2 198</t>
  </si>
  <si>
    <t>Razem</t>
  </si>
  <si>
    <t>z dnia 22 listopoda 2010r.</t>
  </si>
  <si>
    <t>Wójta Gminy Kleszczewo</t>
  </si>
  <si>
    <t>do Zarządzenia Nr 52/2010</t>
  </si>
  <si>
    <t xml:space="preserve">     3 240</t>
  </si>
  <si>
    <t>1 000</t>
  </si>
  <si>
    <t>488</t>
  </si>
  <si>
    <r>
      <t xml:space="preserve">3100 </t>
    </r>
    <r>
      <rPr>
        <u val="single"/>
        <sz val="8"/>
        <color indexed="8"/>
        <rFont val="Times New Roman"/>
        <family val="1"/>
      </rPr>
      <t xml:space="preserve"> -600 </t>
    </r>
    <r>
      <rPr>
        <sz val="8"/>
        <color indexed="8"/>
        <rFont val="Times New Roman"/>
        <family val="1"/>
      </rPr>
      <t xml:space="preserve"> =2 500</t>
    </r>
  </si>
  <si>
    <t>2700+600=3 300</t>
  </si>
  <si>
    <t>5 000-5 000=0</t>
  </si>
  <si>
    <r>
      <t>2 000</t>
    </r>
    <r>
      <rPr>
        <u val="single"/>
        <sz val="8"/>
        <color indexed="8"/>
        <rFont val="Times New Roman"/>
        <family val="1"/>
      </rPr>
      <t>-2 000=0</t>
    </r>
  </si>
  <si>
    <t>5000+7 000= 12 000</t>
  </si>
  <si>
    <t>Dział</t>
  </si>
  <si>
    <t>Treść</t>
  </si>
  <si>
    <t>Przed zmianą</t>
  </si>
  <si>
    <t>Zmiana</t>
  </si>
  <si>
    <t>Po zmianie</t>
  </si>
  <si>
    <t>751</t>
  </si>
  <si>
    <t>Urzędy naczelnych organów władzy państwowej, kontroli i ochrony prawa oraz sądownictwa</t>
  </si>
  <si>
    <t>21 549,00</t>
  </si>
  <si>
    <t>7 369,00</t>
  </si>
  <si>
    <t>28 918,00</t>
  </si>
  <si>
    <t>75109</t>
  </si>
  <si>
    <t>Wybory do rad gmin, rad powiatów i sejmików województw, wybory wójtów, burmistrzów i prezydentów miast oraz referenda gminne, powiatowe i wojewódzkie</t>
  </si>
  <si>
    <t>10 861,00</t>
  </si>
  <si>
    <t>18 230,00</t>
  </si>
  <si>
    <t>2010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</si>
  <si>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</si>
  <si>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</si>
  <si>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</si>
  <si>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1 480 463,00</t>
  </si>
  <si>
    <t>- 58 601,00</t>
  </si>
  <si>
    <t>1 421 862,00</t>
  </si>
  <si>
    <t>85212</t>
  </si>
  <si>
    <t>Świadczenia rodzinne, świadczenia z funduszu alimentacyjneego oraz składki na ubezpieczenia emerytalne i rentowe z ubezpieczenia społecznego</t>
  </si>
  <si>
    <t>1 327 406,00</t>
  </si>
  <si>
    <t>- 60 000,00</t>
  </si>
  <si>
    <t>1 267 406,00</t>
  </si>
  <si>
    <t>1 322 406,00</t>
  </si>
  <si>
    <t>1 262 406,00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</si>
  <si>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</si>
  <si>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</si>
  <si>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4 590,00</t>
  </si>
  <si>
    <t>- 313,00</t>
  </si>
  <si>
    <t>4 277,00</t>
  </si>
  <si>
    <t>2 169,00</t>
  </si>
  <si>
    <t>1 856,00</t>
  </si>
  <si>
    <t>85214</t>
  </si>
  <si>
    <t>Zasiłki i pomoc w naturze oraz składki na ubezpieczenia emerytalne i rentowe</t>
  </si>
  <si>
    <t>59 288,00</t>
  </si>
  <si>
    <t>1 712,00</t>
  </si>
  <si>
    <t>61 000,00</t>
  </si>
  <si>
    <t>2030</t>
  </si>
  <si>
    <t>Dotacje celowe otrzymane z budżetu państwa na realizację własnych zadań bieżących gmin (związków gmin)</t>
  </si>
  <si>
    <t>Razem:</t>
  </si>
  <si>
    <t>19 701 917,00</t>
  </si>
  <si>
    <t>- 51 232,00</t>
  </si>
  <si>
    <t>19 650 685,00</t>
  </si>
  <si>
    <t>Roz dział</t>
  </si>
  <si>
    <t>Para graf</t>
  </si>
  <si>
    <t>Załącznik Nr 1</t>
  </si>
  <si>
    <t>z dnia 22 listopada 2010r.</t>
  </si>
  <si>
    <t xml:space="preserve">                                            Zmiana planu dochodów   budżetu na 2010r.                                                                                                                                </t>
  </si>
  <si>
    <t>(Zmiana załącznika Nr 1 do Uchwały Nr XL/271/2010 Rady Gminy Kleszczewo z dnia 21 stycznia 2010r. ze zmianami)</t>
  </si>
  <si>
    <t>w tym:</t>
  </si>
  <si>
    <t xml:space="preserve">1. </t>
  </si>
  <si>
    <t>Dochody bieżace</t>
  </si>
  <si>
    <t>w tym w szczególności:</t>
  </si>
  <si>
    <t>dotacje celowe na realizację zadań z zakresu administracji rządowej i innych zadań zleconych ustawami</t>
  </si>
  <si>
    <t>dotacje celowe na realizację zadań wspólnych realizowanych na podstawie porozumień z innymi jednostkami samorządu terytorialnego</t>
  </si>
  <si>
    <t>środki na finansowanie wydatków na realizację zadań finansowanych z udziałem środków, o których mowa w art. 5 ust 1 pkt 2 i 3  zgodnie z załącznikiem nr 2a do niniejszej uchwały</t>
  </si>
  <si>
    <t>dochody z tytułu wydawania zezwoleń na sprzedaż napojów alkoholowych</t>
  </si>
  <si>
    <t>2.</t>
  </si>
  <si>
    <t>Dochody majątkowe</t>
  </si>
  <si>
    <t xml:space="preserve"> w tym:</t>
  </si>
  <si>
    <t>środki na finansowanie wydatków na realizację zadań finansowanych z udziałem środków, o których mowa w art. 5 ust 1 pkt 2 i 3   zgodnie z załącznikiem nr 2a do niniejszej uchwały</t>
  </si>
  <si>
    <t>mgr inż. Bogdan Kemnitz</t>
  </si>
  <si>
    <t xml:space="preserve">             Wójt Gminy</t>
  </si>
  <si>
    <t>Zmiana planu dochodów związanych z realizacją zadań z zakresu administracji rządowej zleconej gminie ustawami na 2010r.</t>
  </si>
  <si>
    <t>(Zmiana załącznika Nr 1a do Uchwały Nr XL/271/2010 Rady Gminy Kleszczewo z dnia 21 stycznia 2010r. ze zmianami)</t>
  </si>
  <si>
    <t>Załącznik Nr 2</t>
  </si>
  <si>
    <t>1 324 575,00</t>
  </si>
  <si>
    <t>- 60 313,00</t>
  </si>
  <si>
    <t>1 264 262,00</t>
  </si>
  <si>
    <t>1 713 708,00</t>
  </si>
  <si>
    <t>- 52 944,00</t>
  </si>
  <si>
    <t>1 660 764,00</t>
  </si>
  <si>
    <t xml:space="preserve">                                                    Zmiana planu wydatków budżetu na 2010r.</t>
  </si>
  <si>
    <t xml:space="preserve">     Zmiana załącznika Nr 2 do Uchwały Nr XL/271/2010 Rady Gminy Kleszczewo z dnia 21 stycznia 2010r. ze zmianami</t>
  </si>
  <si>
    <t>Załącznik Nr 3</t>
  </si>
  <si>
    <t>010</t>
  </si>
  <si>
    <t>Rolnictwo i łowiectwo</t>
  </si>
  <si>
    <t>550 951,00</t>
  </si>
  <si>
    <t>0,00</t>
  </si>
  <si>
    <t>01095</t>
  </si>
  <si>
    <t>Pozostała działalność</t>
  </si>
  <si>
    <t>314 096,00</t>
  </si>
  <si>
    <t>4010</t>
  </si>
  <si>
    <t>Wynagrodzenia osobowe pracowników</t>
  </si>
  <si>
    <t>3 498,00</t>
  </si>
  <si>
    <t>- 1,00</t>
  </si>
  <si>
    <t>3 497,00</t>
  </si>
  <si>
    <t>4300</t>
  </si>
  <si>
    <t>Zakup usług pozostałych</t>
  </si>
  <si>
    <t>1 745,00</t>
  </si>
  <si>
    <t>1,00</t>
  </si>
  <si>
    <t>1 746,00</t>
  </si>
  <si>
    <t>750</t>
  </si>
  <si>
    <t>Administracja publiczna</t>
  </si>
  <si>
    <t>1 773 162,00</t>
  </si>
  <si>
    <t>75011</t>
  </si>
  <si>
    <t>Urzędy wojewódzkie</t>
  </si>
  <si>
    <t>44 600,00</t>
  </si>
  <si>
    <t>4210</t>
  </si>
  <si>
    <t>Zakup materiałów i wyposażenia</t>
  </si>
  <si>
    <t>1 000,00</t>
  </si>
  <si>
    <t>- 500,00</t>
  </si>
  <si>
    <t>500,00</t>
  </si>
  <si>
    <t>12 505,00</t>
  </si>
  <si>
    <t>600,00</t>
  </si>
  <si>
    <t>13 105,00</t>
  </si>
  <si>
    <t>4410</t>
  </si>
  <si>
    <t>Podróże służbowe krajowe</t>
  </si>
  <si>
    <t>1 050,00</t>
  </si>
  <si>
    <t>- 100,00</t>
  </si>
  <si>
    <t>950,00</t>
  </si>
  <si>
    <t>75023</t>
  </si>
  <si>
    <t>Urzędy gmin (miast i miast na prawach powiatu)</t>
  </si>
  <si>
    <t>1 522 864,00</t>
  </si>
  <si>
    <t>159 600,00</t>
  </si>
  <si>
    <t>10 000,00</t>
  </si>
  <si>
    <t>169 600,00</t>
  </si>
  <si>
    <t>4430</t>
  </si>
  <si>
    <t>Różne opłaty i składki</t>
  </si>
  <si>
    <t>33 853,00</t>
  </si>
  <si>
    <t>- 10 000,00</t>
  </si>
  <si>
    <t>23 853,00</t>
  </si>
  <si>
    <t>75095</t>
  </si>
  <si>
    <t>32 660,00</t>
  </si>
  <si>
    <t>4360</t>
  </si>
  <si>
    <t>Opłaty z tytułu zakupu usług telekomunikacyjnych świadczonych w ruchomej publicznej sieci telefonicznej</t>
  </si>
  <si>
    <t>6 300,00</t>
  </si>
  <si>
    <t>1 500,00</t>
  </si>
  <si>
    <t>7 800,00</t>
  </si>
  <si>
    <t>2 000,00</t>
  </si>
  <si>
    <t>- 1 500,00</t>
  </si>
  <si>
    <t>23 049,00</t>
  </si>
  <si>
    <t>30 418,00</t>
  </si>
  <si>
    <t>12 361,00</t>
  </si>
  <si>
    <t>19 730,00</t>
  </si>
  <si>
    <t>3030</t>
  </si>
  <si>
    <t xml:space="preserve">Różne wydatki na rzecz osób fizycznych </t>
  </si>
  <si>
    <t>4 440,00</t>
  </si>
  <si>
    <t>4 980,00</t>
  </si>
  <si>
    <t>9 420,00</t>
  </si>
  <si>
    <t>4110</t>
  </si>
  <si>
    <t>Składki na ubezpieczenia społeczne</t>
  </si>
  <si>
    <t>525,00</t>
  </si>
  <si>
    <t>157,00</t>
  </si>
  <si>
    <t>682,00</t>
  </si>
  <si>
    <t>4120</t>
  </si>
  <si>
    <t>Składki na Fundusz Pracy</t>
  </si>
  <si>
    <t>80,00</t>
  </si>
  <si>
    <t>25,00</t>
  </si>
  <si>
    <t>105,00</t>
  </si>
  <si>
    <t>4170</t>
  </si>
  <si>
    <t>Wynagrodzenia bezosobowe</t>
  </si>
  <si>
    <t>3 500,00</t>
  </si>
  <si>
    <t>1 016,00</t>
  </si>
  <si>
    <t>4 516,00</t>
  </si>
  <si>
    <t>980,00</t>
  </si>
  <si>
    <t>- 544,00</t>
  </si>
  <si>
    <t>436,00</t>
  </si>
  <si>
    <t>2 500,00</t>
  </si>
  <si>
    <t>1 219,00</t>
  </si>
  <si>
    <t>3 719,00</t>
  </si>
  <si>
    <t>100,00</t>
  </si>
  <si>
    <t>282,00</t>
  </si>
  <si>
    <t>382,00</t>
  </si>
  <si>
    <t>4740</t>
  </si>
  <si>
    <t>Zakup materiałów papierniczych do sprzętu drukarskiego i urządzeń kserograficznych</t>
  </si>
  <si>
    <t>36,00</t>
  </si>
  <si>
    <t>84,00</t>
  </si>
  <si>
    <t>120,00</t>
  </si>
  <si>
    <t>4750</t>
  </si>
  <si>
    <t>Zakup akcesoriów komputerowych, w tym programów i licencji</t>
  </si>
  <si>
    <t>150,00</t>
  </si>
  <si>
    <t>801</t>
  </si>
  <si>
    <t>Oświata i wychowanie</t>
  </si>
  <si>
    <t>7 310 040,00</t>
  </si>
  <si>
    <t>80101</t>
  </si>
  <si>
    <t>Szkoły podstawowe</t>
  </si>
  <si>
    <t>2 897 993,00</t>
  </si>
  <si>
    <t>54 117,00</t>
  </si>
  <si>
    <t>56 117,00</t>
  </si>
  <si>
    <t>4270</t>
  </si>
  <si>
    <t>Zakup usług remontowych</t>
  </si>
  <si>
    <t>36 569,00</t>
  </si>
  <si>
    <t>- 2 000,00</t>
  </si>
  <si>
    <t>34 569,00</t>
  </si>
  <si>
    <t>4280</t>
  </si>
  <si>
    <t>Zakup usług zdrowotnych</t>
  </si>
  <si>
    <t>3 787,00</t>
  </si>
  <si>
    <t>- 950,00</t>
  </si>
  <si>
    <t>2 837,00</t>
  </si>
  <si>
    <t>87 196,00</t>
  </si>
  <si>
    <t>1 100,00</t>
  </si>
  <si>
    <t>88 296,00</t>
  </si>
  <si>
    <t>3 377,00</t>
  </si>
  <si>
    <t>- 150,00</t>
  </si>
  <si>
    <t>3 227,00</t>
  </si>
  <si>
    <t>80104</t>
  </si>
  <si>
    <t xml:space="preserve">Przedszkola </t>
  </si>
  <si>
    <t>1 528 834,00</t>
  </si>
  <si>
    <t>1 707,00</t>
  </si>
  <si>
    <t>- 300,00</t>
  </si>
  <si>
    <t>1 407,00</t>
  </si>
  <si>
    <t>4 821,00</t>
  </si>
  <si>
    <t>300,00</t>
  </si>
  <si>
    <t>5 121,00</t>
  </si>
  <si>
    <t>80110</t>
  </si>
  <si>
    <t>Gimnazja</t>
  </si>
  <si>
    <t>1 689 091,00</t>
  </si>
  <si>
    <t>37 669,00</t>
  </si>
  <si>
    <t>38 669,00</t>
  </si>
  <si>
    <t>26 199,00</t>
  </si>
  <si>
    <t>- 1 000,00</t>
  </si>
  <si>
    <t>25 199,00</t>
  </si>
  <si>
    <t>2 333,00</t>
  </si>
  <si>
    <t>1 333,00</t>
  </si>
  <si>
    <t>50 209,00</t>
  </si>
  <si>
    <t>50 709,00</t>
  </si>
  <si>
    <t>4 949,00</t>
  </si>
  <si>
    <t>5 449,00</t>
  </si>
  <si>
    <t>851</t>
  </si>
  <si>
    <t>Ochrona zdrowia</t>
  </si>
  <si>
    <t>93 167,00</t>
  </si>
  <si>
    <t>85154</t>
  </si>
  <si>
    <t>Przeciwdziałanie alkoholizmowi</t>
  </si>
  <si>
    <t>90 167,00</t>
  </si>
  <si>
    <t>19 611,00</t>
  </si>
  <si>
    <t>274,00</t>
  </si>
  <si>
    <t>19 885,00</t>
  </si>
  <si>
    <t>10 957,00</t>
  </si>
  <si>
    <t>265,00</t>
  </si>
  <si>
    <t>11 222,00</t>
  </si>
  <si>
    <t>41 404,00</t>
  </si>
  <si>
    <t>- 274,00</t>
  </si>
  <si>
    <t>41 130,00</t>
  </si>
  <si>
    <t>472,00</t>
  </si>
  <si>
    <t>- 172,00</t>
  </si>
  <si>
    <t>4700</t>
  </si>
  <si>
    <t xml:space="preserve">Szkolenia pracowników niebędących członkami korpusu służby cywilnej </t>
  </si>
  <si>
    <t>253,00</t>
  </si>
  <si>
    <t>- 93,00</t>
  </si>
  <si>
    <t>160,00</t>
  </si>
  <si>
    <t>2 087 516,00</t>
  </si>
  <si>
    <t>2 028 915,00</t>
  </si>
  <si>
    <t>3110</t>
  </si>
  <si>
    <t>Świadczenia społeczne</t>
  </si>
  <si>
    <t>1 265 789,00</t>
  </si>
  <si>
    <t>- 55 587,00</t>
  </si>
  <si>
    <t>1 210 202,00</t>
  </si>
  <si>
    <t>2 107,00</t>
  </si>
  <si>
    <t>214,00</t>
  </si>
  <si>
    <t>2 321,00</t>
  </si>
  <si>
    <t>4260</t>
  </si>
  <si>
    <t>Zakup energii</t>
  </si>
  <si>
    <t>6 000,00</t>
  </si>
  <si>
    <t>- 214,00</t>
  </si>
  <si>
    <t>5 786,00</t>
  </si>
  <si>
    <t>7 092,00</t>
  </si>
  <si>
    <t>- 1 518,00</t>
  </si>
  <si>
    <t>5 574,00</t>
  </si>
  <si>
    <t>4370</t>
  </si>
  <si>
    <t>Opłata z tytułu zakupu usług telekomunikacyjnych świadczonych w stacjonarnej publicznej sieci telefonicznej.</t>
  </si>
  <si>
    <t>2 400,00</t>
  </si>
  <si>
    <t>- 1 300,00</t>
  </si>
  <si>
    <t>200,00</t>
  </si>
  <si>
    <t>- 185,00</t>
  </si>
  <si>
    <t>15,00</t>
  </si>
  <si>
    <t>- 700,00</t>
  </si>
  <si>
    <t>1 800,00</t>
  </si>
  <si>
    <t>2 510,00</t>
  </si>
  <si>
    <t>- 710,00</t>
  </si>
  <si>
    <t>4130</t>
  </si>
  <si>
    <t>Składki na ubezpieczenie zdrowotne</t>
  </si>
  <si>
    <t>146 116,00</t>
  </si>
  <si>
    <t>147 828,00</t>
  </si>
  <si>
    <t>85215</t>
  </si>
  <si>
    <t>Dodatki mieszkaniowe</t>
  </si>
  <si>
    <t>28 658,00</t>
  </si>
  <si>
    <t>- 6 000,00</t>
  </si>
  <si>
    <t>22 658,00</t>
  </si>
  <si>
    <t>26 890,00</t>
  </si>
  <si>
    <t>20 890,00</t>
  </si>
  <si>
    <t>85219</t>
  </si>
  <si>
    <t>Ośrodki pomocy społecznej</t>
  </si>
  <si>
    <t>351 086,00</t>
  </si>
  <si>
    <t>5 679,00</t>
  </si>
  <si>
    <t>356 765,00</t>
  </si>
  <si>
    <t>240 005,00</t>
  </si>
  <si>
    <t>- 1 520,00</t>
  </si>
  <si>
    <t>238 485,00</t>
  </si>
  <si>
    <t>7 000,00</t>
  </si>
  <si>
    <t>6 991,00</t>
  </si>
  <si>
    <t>8 091,00</t>
  </si>
  <si>
    <t>4 000,00</t>
  </si>
  <si>
    <t>4610</t>
  </si>
  <si>
    <t>Koszty postępowania sądowego i prokuratorskiego</t>
  </si>
  <si>
    <t>101,00</t>
  </si>
  <si>
    <t>- 101,00</t>
  </si>
  <si>
    <t>1 700,00</t>
  </si>
  <si>
    <t>85228</t>
  </si>
  <si>
    <t>Usługi opiekuńcze i specjalistyczne usługi opiekuńcze</t>
  </si>
  <si>
    <t>9 679,00</t>
  </si>
  <si>
    <t>- 580,00</t>
  </si>
  <si>
    <t>9 099,00</t>
  </si>
  <si>
    <t>103,00</t>
  </si>
  <si>
    <t>20,00</t>
  </si>
  <si>
    <t>123,00</t>
  </si>
  <si>
    <t>8 395,00</t>
  </si>
  <si>
    <t>- 600,00</t>
  </si>
  <si>
    <t>7 795,00</t>
  </si>
  <si>
    <t>85295</t>
  </si>
  <si>
    <t>63 632,00</t>
  </si>
  <si>
    <t>901,00</t>
  </si>
  <si>
    <t>64 533,00</t>
  </si>
  <si>
    <t>714,00</t>
  </si>
  <si>
    <t>1 615,00</t>
  </si>
  <si>
    <t>921</t>
  </si>
  <si>
    <t>Kultura i ochrona dziedzictwa narodowego</t>
  </si>
  <si>
    <t>1 188 246,00</t>
  </si>
  <si>
    <t>92195</t>
  </si>
  <si>
    <t>94 248,00</t>
  </si>
  <si>
    <t>30 327,00</t>
  </si>
  <si>
    <t>29 727,00</t>
  </si>
  <si>
    <t>61 921,00</t>
  </si>
  <si>
    <t>62 521,00</t>
  </si>
  <si>
    <t>926</t>
  </si>
  <si>
    <t>Kultura fizyczna i sport</t>
  </si>
  <si>
    <t>191 700,00</t>
  </si>
  <si>
    <t>92695</t>
  </si>
  <si>
    <t>9 640,00</t>
  </si>
  <si>
    <t>- 5 000,00</t>
  </si>
  <si>
    <t>4 640,00</t>
  </si>
  <si>
    <t>43 200,00</t>
  </si>
  <si>
    <t>41 200,00</t>
  </si>
  <si>
    <t>6050</t>
  </si>
  <si>
    <t>Wydatki inwestycyjne jednostek budżetowych</t>
  </si>
  <si>
    <t>82 750,00</t>
  </si>
  <si>
    <t>89 750,00</t>
  </si>
  <si>
    <t>28 551 901,00</t>
  </si>
  <si>
    <t>28 500 669,00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</si>
  <si>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</si>
  <si>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</si>
  <si>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</si>
  <si>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</si>
  <si>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</si>
  <si>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</si>
  <si>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</si>
  <si>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</si>
  <si>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</si>
  <si>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</si>
  <si>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</si>
  <si>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5)</t>
  </si>
  <si>
    <t>obsługa długu jednostki samorządu terytorialnego</t>
  </si>
  <si>
    <t>wydatki majątkowe</t>
  </si>
  <si>
    <t>na programy finansowane z udziałem środków, o których mowa w art. 5 ust 1 pkt 2</t>
  </si>
  <si>
    <t>3.</t>
  </si>
  <si>
    <t>Kwota wydatków  określonych w ust 1 obejmuje:</t>
  </si>
  <si>
    <t>wydatki związane z realizacją zadań z zakresu administreacji rządowej i innych zadań zleconych ustawami</t>
  </si>
  <si>
    <t>wydatki związane z realizacja zadań wspólnych realizowanych na podstawie umów lub porozumień zawarte z innymi jednostkami samorządu terytorialnego wg  załącznika Nr 4</t>
  </si>
  <si>
    <t>Wydatki na realizację zadań określonych w programie profilaktyki i rozwiązywania problemów alkoholowych</t>
  </si>
  <si>
    <t>Wydatki na realizację zadań określonych w programie przeciwdziałania narkomanii.</t>
  </si>
  <si>
    <t>4.</t>
  </si>
  <si>
    <t>Kwota wydatków majątkowych określonych w ust 2 obejmuje:</t>
  </si>
  <si>
    <t>roz dział</t>
  </si>
  <si>
    <t>Określenie inwestycji</t>
  </si>
  <si>
    <t>01010</t>
  </si>
  <si>
    <t>Sieci kanalizacyjne i wodociągowe na Osiedlu Kwiatowym w Tulcach - odpłatne przejęcie</t>
  </si>
  <si>
    <t>Budow sygnalizacji świetlnej na drodze wojewódzkiej w Tulcach</t>
  </si>
  <si>
    <t>Drogi na nowych terenach inwestycyjnych</t>
  </si>
  <si>
    <t>Budowa ulic w miejscowości Tulce</t>
  </si>
  <si>
    <t>Budowa drogi w Markowicach</t>
  </si>
  <si>
    <t>Remont drogi gminnej Nr 329024P na odcinku Krzyżowniki - Śródka z przebudową infrastruktury towarzyszącej oraz budową oświetlenia.</t>
  </si>
  <si>
    <t>Budowa chodnika  w Komornikach</t>
  </si>
  <si>
    <t>Budowa chodnika w kierunku parku w Komornikach - Fundusz Sołecki</t>
  </si>
  <si>
    <t>Drogi osiedlowe na Osiedlu Kwiatowym w Tulcach - odpłatne przejęcie</t>
  </si>
  <si>
    <t>Zakup gruntów</t>
  </si>
  <si>
    <t>Wykup budynków i budowli od Spółdzielni Usług Rolniczych w Kleszczewie w likwidacji</t>
  </si>
  <si>
    <t>Zagospodarowanie terenu  centrum miejscowości Gowarzwo wraz z remontem świetlicy środki z Funduszu Sołeckiego</t>
  </si>
  <si>
    <t>Uzupełnienie sprzętu i oprogramowania</t>
  </si>
  <si>
    <t>Zakup motopompy - Fundusz Sołecki Gowarzewo</t>
  </si>
  <si>
    <t>Zakup wozu bojowego dla OSP Gowarzewo</t>
  </si>
  <si>
    <t>Zakup zestawu medycznego R-1 do OSP Gowarzewo</t>
  </si>
  <si>
    <t>Zakup silnika do pontonu dla OSP Kleszczewo</t>
  </si>
  <si>
    <t>Ogrodzenie szkoły  i budowa placu apelowego w Tulcach</t>
  </si>
  <si>
    <t xml:space="preserve"> Budowa parkingów, chodników i oświetlenia  przy kompleksie sportowym i Zespole Szkół w Kleszczewie</t>
  </si>
  <si>
    <t>Zagospodarowanie terenu parku w Kleszczewie dla celów rekreacyjnych</t>
  </si>
  <si>
    <t>Budowa oświetlenia ulicznego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</si>
  <si>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</si>
  <si>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</si>
  <si>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systemu zasilania w wodę w Tulcach w rejonie rzeki Kopli</t>
  </si>
  <si>
    <t>Zakup agregatu do hydroforni w Kleszczewie</t>
  </si>
  <si>
    <t>Budowa placów zabaw</t>
  </si>
  <si>
    <t>Budowa boiska - Fundusz Sołecki Krzyżowniki</t>
  </si>
  <si>
    <t>Budowa boiska w Krzyżownikach</t>
  </si>
  <si>
    <t>Ogrodzenie boiska - Fundusz Sołecki Markowice</t>
  </si>
  <si>
    <t>Ogrodzenie boiska w Markowicach</t>
  </si>
  <si>
    <t>Uzupełnienie wyposażenia na plac zabaw</t>
  </si>
  <si>
    <t>Uzupełnienie wyposażenia na plac zabaw 5.000 zł i siłowni zewnętrznej 7.000 zł Fundusz Sołecki wsi Tulce</t>
  </si>
  <si>
    <t>Załącznik Nr 4</t>
  </si>
  <si>
    <t>53 488,00</t>
  </si>
  <si>
    <t>480,00</t>
  </si>
  <si>
    <t>- 378,00</t>
  </si>
  <si>
    <t>102,00</t>
  </si>
  <si>
    <t>4301</t>
  </si>
  <si>
    <t>1 053,00</t>
  </si>
  <si>
    <t>2 553,00</t>
  </si>
  <si>
    <t>4411</t>
  </si>
  <si>
    <t>4741</t>
  </si>
  <si>
    <t>6 092,00</t>
  </si>
  <si>
    <t>4 574,00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</si>
</sst>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Times New Roman"/>
      <family val="1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1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9" fillId="0" borderId="14" xfId="0" applyFont="1" applyBorder="1" applyAlignment="1">
      <alignment vertical="center" wrapText="1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3" fontId="9" fillId="0" borderId="14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49" fontId="9" fillId="0" borderId="15" xfId="0" applyNumberFormat="1" applyFont="1" applyBorder="1" applyAlignment="1">
      <alignment horizontal="right" wrapText="1"/>
    </xf>
    <xf numFmtId="3" fontId="9" fillId="0" borderId="17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 wrapText="1"/>
    </xf>
    <xf numFmtId="49" fontId="9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49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3" fontId="3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49" fontId="2" fillId="0" borderId="0" xfId="0" applyNumberFormat="1" applyFont="1" applyAlignment="1">
      <alignment horizontal="right"/>
    </xf>
    <xf numFmtId="3" fontId="9" fillId="0" borderId="10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/>
    </xf>
    <xf numFmtId="49" fontId="21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10" xfId="0" applyFont="1" applyBorder="1" applyAlignment="1">
      <alignment/>
    </xf>
    <xf numFmtId="4" fontId="59" fillId="0" borderId="10" xfId="0" applyNumberFormat="1" applyFont="1" applyBorder="1" applyAlignment="1">
      <alignment/>
    </xf>
    <xf numFmtId="0" fontId="59" fillId="0" borderId="12" xfId="0" applyFont="1" applyBorder="1" applyAlignment="1">
      <alignment/>
    </xf>
    <xf numFmtId="4" fontId="59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49" fontId="24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25" fillId="35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35" borderId="0" xfId="0" applyFill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5" fillId="35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6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49" fontId="1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2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NumberFormat="1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6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/>
    </xf>
    <xf numFmtId="0" fontId="6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2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6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9" fillId="0" borderId="15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28" sqref="M28"/>
    </sheetView>
  </sheetViews>
  <sheetFormatPr defaultColWidth="8.796875" defaultRowHeight="14.25"/>
  <cols>
    <col min="1" max="1" width="1.390625" style="0" customWidth="1"/>
    <col min="2" max="2" width="5.69921875" style="0" customWidth="1"/>
    <col min="3" max="4" width="5.8984375" style="0" customWidth="1"/>
    <col min="5" max="5" width="31.8984375" style="0" customWidth="1"/>
    <col min="6" max="6" width="10.59765625" style="0" customWidth="1"/>
    <col min="8" max="8" width="9.8984375" style="0" customWidth="1"/>
  </cols>
  <sheetData>
    <row r="1" spans="6:8" ht="15.75">
      <c r="F1" s="83" t="s">
        <v>108</v>
      </c>
      <c r="G1" s="83"/>
      <c r="H1" s="83"/>
    </row>
    <row r="2" spans="6:8" ht="15.75">
      <c r="F2" s="83" t="s">
        <v>51</v>
      </c>
      <c r="G2" s="83"/>
      <c r="H2" s="83"/>
    </row>
    <row r="3" spans="6:8" ht="15.75">
      <c r="F3" s="83" t="s">
        <v>50</v>
      </c>
      <c r="G3" s="83"/>
      <c r="H3" s="83"/>
    </row>
    <row r="4" spans="6:8" ht="15.75">
      <c r="F4" s="83" t="s">
        <v>109</v>
      </c>
      <c r="G4" s="83"/>
      <c r="H4" s="83"/>
    </row>
    <row r="7" spans="2:8" ht="15">
      <c r="B7" s="142" t="s">
        <v>110</v>
      </c>
      <c r="C7" s="143"/>
      <c r="D7" s="143"/>
      <c r="E7" s="143"/>
      <c r="F7" s="143"/>
      <c r="G7" s="143"/>
      <c r="H7" s="143"/>
    </row>
    <row r="8" spans="2:8" ht="14.25">
      <c r="B8" s="144" t="s">
        <v>111</v>
      </c>
      <c r="C8" s="145"/>
      <c r="D8" s="145"/>
      <c r="E8" s="145"/>
      <c r="F8" s="145"/>
      <c r="G8" s="145"/>
      <c r="H8" s="145"/>
    </row>
    <row r="10" spans="1:9" ht="25.5">
      <c r="A10" s="72"/>
      <c r="B10" s="73" t="s">
        <v>60</v>
      </c>
      <c r="C10" s="73" t="s">
        <v>106</v>
      </c>
      <c r="D10" s="73" t="s">
        <v>107</v>
      </c>
      <c r="E10" s="73" t="s">
        <v>61</v>
      </c>
      <c r="F10" s="73" t="s">
        <v>62</v>
      </c>
      <c r="G10" s="73" t="s">
        <v>63</v>
      </c>
      <c r="H10" s="73" t="s">
        <v>64</v>
      </c>
      <c r="I10" s="72"/>
    </row>
    <row r="11" spans="1:9" ht="33.75">
      <c r="A11" s="72"/>
      <c r="B11" s="74" t="s">
        <v>65</v>
      </c>
      <c r="C11" s="74"/>
      <c r="D11" s="74"/>
      <c r="E11" s="75" t="s">
        <v>66</v>
      </c>
      <c r="F11" s="76" t="s">
        <v>67</v>
      </c>
      <c r="G11" s="76" t="s">
        <v>68</v>
      </c>
      <c r="H11" s="76" t="s">
        <v>69</v>
      </c>
      <c r="I11" s="72"/>
    </row>
    <row r="12" spans="1:9" ht="45">
      <c r="A12" s="72"/>
      <c r="B12" s="77"/>
      <c r="C12" s="78" t="s">
        <v>70</v>
      </c>
      <c r="D12" s="79"/>
      <c r="E12" s="80" t="s">
        <v>71</v>
      </c>
      <c r="F12" s="81" t="s">
        <v>72</v>
      </c>
      <c r="G12" s="81" t="s">
        <v>68</v>
      </c>
      <c r="H12" s="81" t="s">
        <v>73</v>
      </c>
      <c r="I12" s="72"/>
    </row>
    <row r="13" spans="1:9" ht="45">
      <c r="A13" s="72"/>
      <c r="B13" s="82"/>
      <c r="C13" s="82"/>
      <c r="D13" s="78" t="s">
        <v>74</v>
      </c>
      <c r="E13" s="80" t="s">
        <v>75</v>
      </c>
      <c r="F13" s="81" t="s">
        <v>72</v>
      </c>
      <c r="G13" s="81" t="s">
        <v>68</v>
      </c>
      <c r="H13" s="81" t="s">
        <v>73</v>
      </c>
      <c r="I13" s="72"/>
    </row>
    <row r="14" spans="1:9" ht="14.25">
      <c r="A14" s="72"/>
      <c r="B14" s="74" t="s">
        <v>76</v>
      </c>
      <c r="C14" s="74"/>
      <c r="D14" s="74"/>
      <c r="E14" s="75" t="s">
        <v>77</v>
      </c>
      <c r="F14" s="76" t="s">
        <v>78</v>
      </c>
      <c r="G14" s="76" t="s">
        <v>79</v>
      </c>
      <c r="H14" s="76" t="s">
        <v>80</v>
      </c>
      <c r="I14" s="72"/>
    </row>
    <row r="15" spans="1:9" ht="45">
      <c r="A15" s="72"/>
      <c r="B15" s="77"/>
      <c r="C15" s="78" t="s">
        <v>81</v>
      </c>
      <c r="D15" s="79"/>
      <c r="E15" s="80" t="s">
        <v>82</v>
      </c>
      <c r="F15" s="81" t="s">
        <v>83</v>
      </c>
      <c r="G15" s="81" t="s">
        <v>84</v>
      </c>
      <c r="H15" s="81" t="s">
        <v>85</v>
      </c>
      <c r="I15" s="72"/>
    </row>
    <row r="16" spans="1:9" ht="45">
      <c r="A16" s="72"/>
      <c r="B16" s="82"/>
      <c r="C16" s="82"/>
      <c r="D16" s="78" t="s">
        <v>74</v>
      </c>
      <c r="E16" s="80" t="s">
        <v>75</v>
      </c>
      <c r="F16" s="81" t="s">
        <v>86</v>
      </c>
      <c r="G16" s="81" t="s">
        <v>84</v>
      </c>
      <c r="H16" s="81" t="s">
        <v>87</v>
      </c>
      <c r="I16" s="72"/>
    </row>
    <row r="17" spans="1:9" ht="56.25">
      <c r="A17" s="72"/>
      <c r="B17" s="77"/>
      <c r="C17" s="78" t="s">
        <v>88</v>
      </c>
      <c r="D17" s="79"/>
      <c r="E17" s="80" t="s">
        <v>89</v>
      </c>
      <c r="F17" s="81" t="s">
        <v>90</v>
      </c>
      <c r="G17" s="81" t="s">
        <v>91</v>
      </c>
      <c r="H17" s="81" t="s">
        <v>92</v>
      </c>
      <c r="I17" s="72"/>
    </row>
    <row r="18" spans="1:9" ht="45">
      <c r="A18" s="72"/>
      <c r="B18" s="82"/>
      <c r="C18" s="82"/>
      <c r="D18" s="78" t="s">
        <v>74</v>
      </c>
      <c r="E18" s="80" t="s">
        <v>75</v>
      </c>
      <c r="F18" s="81" t="s">
        <v>93</v>
      </c>
      <c r="G18" s="81" t="s">
        <v>91</v>
      </c>
      <c r="H18" s="81" t="s">
        <v>94</v>
      </c>
      <c r="I18" s="72"/>
    </row>
    <row r="19" spans="1:9" ht="22.5">
      <c r="A19" s="72"/>
      <c r="B19" s="77"/>
      <c r="C19" s="78" t="s">
        <v>95</v>
      </c>
      <c r="D19" s="79"/>
      <c r="E19" s="80" t="s">
        <v>96</v>
      </c>
      <c r="F19" s="81" t="s">
        <v>97</v>
      </c>
      <c r="G19" s="81" t="s">
        <v>98</v>
      </c>
      <c r="H19" s="81" t="s">
        <v>99</v>
      </c>
      <c r="I19" s="72"/>
    </row>
    <row r="20" spans="1:9" ht="33.75">
      <c r="A20" s="72"/>
      <c r="B20" s="82"/>
      <c r="C20" s="82"/>
      <c r="D20" s="78" t="s">
        <v>100</v>
      </c>
      <c r="E20" s="80" t="s">
        <v>101</v>
      </c>
      <c r="F20" s="81" t="s">
        <v>97</v>
      </c>
      <c r="G20" s="81" t="s">
        <v>98</v>
      </c>
      <c r="H20" s="81" t="s">
        <v>99</v>
      </c>
      <c r="I20" s="72"/>
    </row>
    <row r="21" spans="1:9" ht="15">
      <c r="A21" s="72"/>
      <c r="B21" s="139"/>
      <c r="C21" s="139"/>
      <c r="D21" s="139"/>
      <c r="E21" s="140"/>
      <c r="F21" s="140"/>
      <c r="G21" s="140"/>
      <c r="H21" s="140"/>
      <c r="I21" s="140"/>
    </row>
    <row r="22" spans="1:9" ht="14.25">
      <c r="A22" s="72"/>
      <c r="B22" s="141" t="s">
        <v>102</v>
      </c>
      <c r="C22" s="141"/>
      <c r="D22" s="141"/>
      <c r="E22" s="141"/>
      <c r="F22" s="84" t="s">
        <v>103</v>
      </c>
      <c r="G22" s="84" t="s">
        <v>104</v>
      </c>
      <c r="H22" s="84" t="s">
        <v>105</v>
      </c>
      <c r="I22" s="72"/>
    </row>
    <row r="24" ht="14.25">
      <c r="C24" t="s">
        <v>112</v>
      </c>
    </row>
    <row r="25" spans="2:8" ht="14.25">
      <c r="B25" s="85" t="s">
        <v>113</v>
      </c>
      <c r="C25" s="85" t="s">
        <v>114</v>
      </c>
      <c r="D25" s="85"/>
      <c r="E25" s="85"/>
      <c r="F25" s="86">
        <v>15891422</v>
      </c>
      <c r="G25" s="86">
        <v>-51232</v>
      </c>
      <c r="H25" s="86">
        <f>F25+G25</f>
        <v>15840190</v>
      </c>
    </row>
    <row r="26" spans="2:8" ht="17.25" customHeight="1">
      <c r="B26" s="85"/>
      <c r="C26" s="85" t="s">
        <v>115</v>
      </c>
      <c r="D26" s="85"/>
      <c r="E26" s="85"/>
      <c r="F26" s="85"/>
      <c r="G26" s="85"/>
      <c r="H26" s="86"/>
    </row>
    <row r="27" spans="2:8" ht="30" customHeight="1">
      <c r="B27" s="85"/>
      <c r="C27" s="134" t="s">
        <v>116</v>
      </c>
      <c r="D27" s="135"/>
      <c r="E27" s="135"/>
      <c r="F27" s="86">
        <v>1713708</v>
      </c>
      <c r="G27" s="86">
        <v>-52944</v>
      </c>
      <c r="H27" s="86">
        <f aca="true" t="shared" si="0" ref="H27:H34">F27+G27</f>
        <v>1660764</v>
      </c>
    </row>
    <row r="28" spans="2:8" ht="39.75" customHeight="1">
      <c r="B28" s="85"/>
      <c r="C28" s="134" t="s">
        <v>117</v>
      </c>
      <c r="D28" s="135"/>
      <c r="E28" s="135"/>
      <c r="F28" s="86">
        <v>124000</v>
      </c>
      <c r="G28" s="85"/>
      <c r="H28" s="86">
        <f t="shared" si="0"/>
        <v>124000</v>
      </c>
    </row>
    <row r="29" spans="2:8" ht="41.25" customHeight="1">
      <c r="B29" s="85"/>
      <c r="C29" s="134" t="s">
        <v>118</v>
      </c>
      <c r="D29" s="135"/>
      <c r="E29" s="135"/>
      <c r="F29" s="86">
        <v>33683</v>
      </c>
      <c r="G29" s="86"/>
      <c r="H29" s="86">
        <f t="shared" si="0"/>
        <v>33683</v>
      </c>
    </row>
    <row r="30" spans="2:8" ht="27" customHeight="1">
      <c r="B30" s="85"/>
      <c r="C30" s="134" t="s">
        <v>119</v>
      </c>
      <c r="D30" s="135"/>
      <c r="E30" s="135"/>
      <c r="F30" s="86">
        <v>85000</v>
      </c>
      <c r="G30" s="85"/>
      <c r="H30" s="86">
        <f t="shared" si="0"/>
        <v>85000</v>
      </c>
    </row>
    <row r="31" spans="2:8" ht="14.25">
      <c r="B31" s="87"/>
      <c r="C31" s="87"/>
      <c r="D31" s="87"/>
      <c r="E31" s="87"/>
      <c r="F31" s="87"/>
      <c r="G31" s="87"/>
      <c r="H31" s="88"/>
    </row>
    <row r="32" spans="2:8" ht="14.25">
      <c r="B32" s="85" t="s">
        <v>120</v>
      </c>
      <c r="C32" s="85" t="s">
        <v>121</v>
      </c>
      <c r="D32" s="85"/>
      <c r="E32" s="85"/>
      <c r="F32" s="86">
        <v>3810495</v>
      </c>
      <c r="G32" s="86"/>
      <c r="H32" s="86">
        <f t="shared" si="0"/>
        <v>3810495</v>
      </c>
    </row>
    <row r="33" spans="2:8" ht="14.25">
      <c r="B33" s="85"/>
      <c r="C33" s="136" t="s">
        <v>122</v>
      </c>
      <c r="D33" s="137"/>
      <c r="E33" s="138"/>
      <c r="F33" s="85"/>
      <c r="G33" s="85"/>
      <c r="H33" s="86"/>
    </row>
    <row r="34" spans="2:8" ht="48" customHeight="1">
      <c r="B34" s="85"/>
      <c r="C34" s="134" t="s">
        <v>123</v>
      </c>
      <c r="D34" s="134"/>
      <c r="E34" s="134"/>
      <c r="F34" s="86">
        <v>1259733</v>
      </c>
      <c r="G34" s="86"/>
      <c r="H34" s="86">
        <f t="shared" si="0"/>
        <v>1259733</v>
      </c>
    </row>
    <row r="38" spans="6:7" ht="15">
      <c r="F38" s="89" t="s">
        <v>125</v>
      </c>
      <c r="G38" s="89"/>
    </row>
    <row r="39" spans="6:7" ht="15">
      <c r="F39" s="89"/>
      <c r="G39" s="89"/>
    </row>
    <row r="40" spans="6:7" ht="15">
      <c r="F40" s="89" t="s">
        <v>124</v>
      </c>
      <c r="G40" s="89"/>
    </row>
  </sheetData>
  <sheetProtection/>
  <mergeCells count="11">
    <mergeCell ref="B21:D21"/>
    <mergeCell ref="E21:I21"/>
    <mergeCell ref="B22:E22"/>
    <mergeCell ref="B7:H7"/>
    <mergeCell ref="B8:H8"/>
    <mergeCell ref="C34:E34"/>
    <mergeCell ref="C27:E27"/>
    <mergeCell ref="C28:E28"/>
    <mergeCell ref="C29:E29"/>
    <mergeCell ref="C30:E30"/>
    <mergeCell ref="C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F22" sqref="F22:H25"/>
    </sheetView>
  </sheetViews>
  <sheetFormatPr defaultColWidth="8.796875" defaultRowHeight="14.25"/>
  <cols>
    <col min="1" max="1" width="2" style="0" customWidth="1"/>
    <col min="2" max="2" width="4.59765625" style="0" customWidth="1"/>
    <col min="3" max="3" width="5.5" style="0" customWidth="1"/>
    <col min="4" max="4" width="5.09765625" style="0" customWidth="1"/>
    <col min="5" max="5" width="33.8984375" style="0" customWidth="1"/>
  </cols>
  <sheetData>
    <row r="1" spans="1:8" ht="15">
      <c r="A1" s="90"/>
      <c r="B1" s="90"/>
      <c r="C1" s="90"/>
      <c r="D1" s="90"/>
      <c r="E1" s="91"/>
      <c r="F1" s="148" t="s">
        <v>128</v>
      </c>
      <c r="G1" s="148"/>
      <c r="H1" s="148"/>
    </row>
    <row r="2" spans="1:8" ht="15">
      <c r="A2" s="90"/>
      <c r="B2" s="90"/>
      <c r="C2" s="90"/>
      <c r="D2" s="90"/>
      <c r="E2" s="90"/>
      <c r="F2" s="149" t="s">
        <v>51</v>
      </c>
      <c r="G2" s="150"/>
      <c r="H2" s="150"/>
    </row>
    <row r="3" spans="1:8" ht="15">
      <c r="A3" s="90"/>
      <c r="B3" s="90"/>
      <c r="C3" s="90"/>
      <c r="D3" s="90"/>
      <c r="E3" s="91"/>
      <c r="F3" s="149" t="s">
        <v>50</v>
      </c>
      <c r="G3" s="149"/>
      <c r="H3" s="149"/>
    </row>
    <row r="4" spans="1:8" ht="15">
      <c r="A4" s="90"/>
      <c r="B4" s="90"/>
      <c r="C4" s="90"/>
      <c r="D4" s="90"/>
      <c r="E4" s="91"/>
      <c r="F4" s="149" t="s">
        <v>109</v>
      </c>
      <c r="G4" s="149"/>
      <c r="H4" s="149"/>
    </row>
    <row r="5" ht="14.25">
      <c r="E5" s="92"/>
    </row>
    <row r="6" spans="1:8" ht="15">
      <c r="A6" s="151" t="s">
        <v>126</v>
      </c>
      <c r="B6" s="152"/>
      <c r="C6" s="152"/>
      <c r="D6" s="152"/>
      <c r="E6" s="152"/>
      <c r="F6" s="152"/>
      <c r="G6" s="152"/>
      <c r="H6" s="152"/>
    </row>
    <row r="7" spans="1:8" ht="14.25">
      <c r="A7" s="93" t="s">
        <v>127</v>
      </c>
      <c r="B7" s="93"/>
      <c r="C7" s="93"/>
      <c r="D7" s="93"/>
      <c r="E7" s="94"/>
      <c r="F7" s="93"/>
      <c r="G7" s="93"/>
      <c r="H7" s="93"/>
    </row>
    <row r="9" spans="1:9" ht="22.5">
      <c r="A9" s="95"/>
      <c r="B9" s="74" t="s">
        <v>60</v>
      </c>
      <c r="C9" s="74" t="s">
        <v>106</v>
      </c>
      <c r="D9" s="74" t="s">
        <v>107</v>
      </c>
      <c r="E9" s="74" t="s">
        <v>61</v>
      </c>
      <c r="F9" s="74" t="s">
        <v>62</v>
      </c>
      <c r="G9" s="74" t="s">
        <v>63</v>
      </c>
      <c r="H9" s="74" t="s">
        <v>64</v>
      </c>
      <c r="I9" s="95"/>
    </row>
    <row r="10" spans="1:9" ht="33.75">
      <c r="A10" s="95"/>
      <c r="B10" s="74" t="s">
        <v>65</v>
      </c>
      <c r="C10" s="74"/>
      <c r="D10" s="74"/>
      <c r="E10" s="75" t="s">
        <v>66</v>
      </c>
      <c r="F10" s="76" t="s">
        <v>67</v>
      </c>
      <c r="G10" s="76" t="s">
        <v>68</v>
      </c>
      <c r="H10" s="76" t="s">
        <v>69</v>
      </c>
      <c r="I10" s="95"/>
    </row>
    <row r="11" spans="1:9" ht="45">
      <c r="A11" s="95"/>
      <c r="B11" s="77"/>
      <c r="C11" s="78" t="s">
        <v>70</v>
      </c>
      <c r="D11" s="79"/>
      <c r="E11" s="80" t="s">
        <v>71</v>
      </c>
      <c r="F11" s="81" t="s">
        <v>72</v>
      </c>
      <c r="G11" s="81" t="s">
        <v>68</v>
      </c>
      <c r="H11" s="81" t="s">
        <v>73</v>
      </c>
      <c r="I11" s="95"/>
    </row>
    <row r="12" spans="1:9" ht="45">
      <c r="A12" s="95"/>
      <c r="B12" s="82"/>
      <c r="C12" s="82"/>
      <c r="D12" s="78" t="s">
        <v>74</v>
      </c>
      <c r="E12" s="80" t="s">
        <v>75</v>
      </c>
      <c r="F12" s="81" t="s">
        <v>72</v>
      </c>
      <c r="G12" s="81" t="s">
        <v>68</v>
      </c>
      <c r="H12" s="81" t="s">
        <v>73</v>
      </c>
      <c r="I12" s="95"/>
    </row>
    <row r="13" spans="1:9" ht="14.25">
      <c r="A13" s="95"/>
      <c r="B13" s="74" t="s">
        <v>76</v>
      </c>
      <c r="C13" s="74"/>
      <c r="D13" s="74"/>
      <c r="E13" s="75" t="s">
        <v>77</v>
      </c>
      <c r="F13" s="76" t="s">
        <v>129</v>
      </c>
      <c r="G13" s="76" t="s">
        <v>130</v>
      </c>
      <c r="H13" s="76" t="s">
        <v>131</v>
      </c>
      <c r="I13" s="95"/>
    </row>
    <row r="14" spans="1:9" ht="33.75">
      <c r="A14" s="95"/>
      <c r="B14" s="77"/>
      <c r="C14" s="78" t="s">
        <v>81</v>
      </c>
      <c r="D14" s="79"/>
      <c r="E14" s="80" t="s">
        <v>82</v>
      </c>
      <c r="F14" s="81" t="s">
        <v>86</v>
      </c>
      <c r="G14" s="81" t="s">
        <v>84</v>
      </c>
      <c r="H14" s="81" t="s">
        <v>87</v>
      </c>
      <c r="I14" s="95"/>
    </row>
    <row r="15" spans="1:9" ht="45">
      <c r="A15" s="95"/>
      <c r="B15" s="82"/>
      <c r="C15" s="82"/>
      <c r="D15" s="78" t="s">
        <v>74</v>
      </c>
      <c r="E15" s="80" t="s">
        <v>75</v>
      </c>
      <c r="F15" s="81" t="s">
        <v>86</v>
      </c>
      <c r="G15" s="81" t="s">
        <v>84</v>
      </c>
      <c r="H15" s="81" t="s">
        <v>87</v>
      </c>
      <c r="I15" s="95"/>
    </row>
    <row r="16" spans="1:9" ht="56.25">
      <c r="A16" s="95"/>
      <c r="B16" s="77"/>
      <c r="C16" s="78" t="s">
        <v>88</v>
      </c>
      <c r="D16" s="79"/>
      <c r="E16" s="80" t="s">
        <v>89</v>
      </c>
      <c r="F16" s="81" t="s">
        <v>93</v>
      </c>
      <c r="G16" s="81" t="s">
        <v>91</v>
      </c>
      <c r="H16" s="81" t="s">
        <v>94</v>
      </c>
      <c r="I16" s="95"/>
    </row>
    <row r="17" spans="1:9" ht="45">
      <c r="A17" s="95"/>
      <c r="B17" s="82"/>
      <c r="C17" s="82"/>
      <c r="D17" s="78" t="s">
        <v>74</v>
      </c>
      <c r="E17" s="80" t="s">
        <v>75</v>
      </c>
      <c r="F17" s="81" t="s">
        <v>93</v>
      </c>
      <c r="G17" s="81" t="s">
        <v>91</v>
      </c>
      <c r="H17" s="81" t="s">
        <v>94</v>
      </c>
      <c r="I17" s="95"/>
    </row>
    <row r="18" spans="1:9" ht="14.25">
      <c r="A18" s="146"/>
      <c r="B18" s="146"/>
      <c r="C18" s="146"/>
      <c r="D18" s="146"/>
      <c r="E18" s="146"/>
      <c r="F18" s="146"/>
      <c r="G18" s="146"/>
      <c r="H18" s="146"/>
      <c r="I18" s="146"/>
    </row>
    <row r="19" spans="1:9" ht="14.25">
      <c r="A19" s="95"/>
      <c r="B19" s="147" t="s">
        <v>102</v>
      </c>
      <c r="C19" s="147"/>
      <c r="D19" s="147"/>
      <c r="E19" s="147"/>
      <c r="F19" s="81" t="s">
        <v>132</v>
      </c>
      <c r="G19" s="81" t="s">
        <v>133</v>
      </c>
      <c r="H19" s="81" t="s">
        <v>134</v>
      </c>
      <c r="I19" s="95"/>
    </row>
    <row r="22" spans="6:7" ht="15">
      <c r="F22" s="89" t="s">
        <v>125</v>
      </c>
      <c r="G22" s="89"/>
    </row>
    <row r="23" spans="6:7" ht="15">
      <c r="F23" s="89"/>
      <c r="G23" s="89"/>
    </row>
    <row r="24" spans="6:7" ht="15">
      <c r="F24" s="89" t="s">
        <v>124</v>
      </c>
      <c r="G24" s="89"/>
    </row>
  </sheetData>
  <sheetProtection/>
  <mergeCells count="7">
    <mergeCell ref="A18:I18"/>
    <mergeCell ref="B19:E19"/>
    <mergeCell ref="F1:H1"/>
    <mergeCell ref="F2:H2"/>
    <mergeCell ref="F3:H3"/>
    <mergeCell ref="F4:H4"/>
    <mergeCell ref="A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30">
      <selection activeCell="F157" sqref="F157:H159"/>
    </sheetView>
  </sheetViews>
  <sheetFormatPr defaultColWidth="8.796875" defaultRowHeight="14.25"/>
  <cols>
    <col min="1" max="1" width="0.59375" style="0" customWidth="1"/>
    <col min="2" max="2" width="5.09765625" style="0" customWidth="1"/>
    <col min="3" max="3" width="6.5" style="0" customWidth="1"/>
    <col min="4" max="4" width="5.69921875" style="0" customWidth="1"/>
    <col min="5" max="5" width="33.69921875" style="0" customWidth="1"/>
    <col min="6" max="6" width="11" style="0" customWidth="1"/>
    <col min="8" max="8" width="11.69921875" style="0" customWidth="1"/>
  </cols>
  <sheetData>
    <row r="1" spans="1:7" ht="15">
      <c r="A1" s="96"/>
      <c r="B1" s="96"/>
      <c r="C1" s="96"/>
      <c r="D1" s="97"/>
      <c r="F1" s="98" t="s">
        <v>137</v>
      </c>
      <c r="G1" s="96"/>
    </row>
    <row r="2" spans="1:7" ht="15">
      <c r="A2" s="96"/>
      <c r="B2" s="96"/>
      <c r="C2" s="96"/>
      <c r="D2" s="97"/>
      <c r="F2" s="98" t="s">
        <v>51</v>
      </c>
      <c r="G2" s="96"/>
    </row>
    <row r="3" spans="1:7" ht="15">
      <c r="A3" s="96"/>
      <c r="B3" s="96"/>
      <c r="C3" s="96"/>
      <c r="D3" s="97"/>
      <c r="F3" s="98" t="s">
        <v>50</v>
      </c>
      <c r="G3" s="96"/>
    </row>
    <row r="4" spans="1:7" ht="15">
      <c r="A4" s="96"/>
      <c r="B4" s="96"/>
      <c r="C4" s="96"/>
      <c r="D4" s="97"/>
      <c r="F4" s="98" t="s">
        <v>109</v>
      </c>
      <c r="G4" s="96"/>
    </row>
    <row r="5" spans="1:7" ht="14.25">
      <c r="A5" s="96"/>
      <c r="B5" s="96"/>
      <c r="C5" s="96"/>
      <c r="D5" s="97"/>
      <c r="E5" s="96"/>
      <c r="F5" s="96"/>
      <c r="G5" s="96"/>
    </row>
    <row r="6" spans="1:7" ht="15">
      <c r="A6" s="98" t="s">
        <v>135</v>
      </c>
      <c r="B6" s="98"/>
      <c r="C6" s="98"/>
      <c r="D6" s="99"/>
      <c r="E6" s="98"/>
      <c r="F6" s="98"/>
      <c r="G6" s="98"/>
    </row>
    <row r="7" spans="1:7" ht="14.25">
      <c r="A7" s="100" t="s">
        <v>136</v>
      </c>
      <c r="B7" s="100"/>
      <c r="C7" s="100"/>
      <c r="D7" s="101"/>
      <c r="E7" s="100"/>
      <c r="F7" s="100"/>
      <c r="G7" s="100"/>
    </row>
    <row r="8" spans="1:7" ht="14.25">
      <c r="A8" s="96"/>
      <c r="B8" s="96"/>
      <c r="C8" s="96"/>
      <c r="D8" s="97"/>
      <c r="E8" s="96"/>
      <c r="F8" s="96"/>
      <c r="G8" s="96"/>
    </row>
    <row r="9" spans="1:9" ht="25.5">
      <c r="A9" s="95"/>
      <c r="B9" s="73" t="s">
        <v>60</v>
      </c>
      <c r="C9" s="73" t="s">
        <v>106</v>
      </c>
      <c r="D9" s="73" t="s">
        <v>107</v>
      </c>
      <c r="E9" s="73" t="s">
        <v>61</v>
      </c>
      <c r="F9" s="73" t="s">
        <v>62</v>
      </c>
      <c r="G9" s="73" t="s">
        <v>63</v>
      </c>
      <c r="H9" s="73" t="s">
        <v>64</v>
      </c>
      <c r="I9" s="95"/>
    </row>
    <row r="10" spans="1:9" ht="14.25">
      <c r="A10" s="95"/>
      <c r="B10" s="74" t="s">
        <v>138</v>
      </c>
      <c r="C10" s="74"/>
      <c r="D10" s="74"/>
      <c r="E10" s="75" t="s">
        <v>139</v>
      </c>
      <c r="F10" s="76" t="s">
        <v>140</v>
      </c>
      <c r="G10" s="76" t="s">
        <v>141</v>
      </c>
      <c r="H10" s="76" t="s">
        <v>140</v>
      </c>
      <c r="I10" s="95"/>
    </row>
    <row r="11" spans="1:9" ht="15">
      <c r="A11" s="95"/>
      <c r="B11" s="77"/>
      <c r="C11" s="78" t="s">
        <v>142</v>
      </c>
      <c r="D11" s="79"/>
      <c r="E11" s="80" t="s">
        <v>143</v>
      </c>
      <c r="F11" s="81" t="s">
        <v>144</v>
      </c>
      <c r="G11" s="81" t="s">
        <v>141</v>
      </c>
      <c r="H11" s="81" t="s">
        <v>144</v>
      </c>
      <c r="I11" s="95"/>
    </row>
    <row r="12" spans="1:9" ht="14.25">
      <c r="A12" s="95"/>
      <c r="B12" s="82"/>
      <c r="C12" s="82"/>
      <c r="D12" s="78" t="s">
        <v>145</v>
      </c>
      <c r="E12" s="80" t="s">
        <v>146</v>
      </c>
      <c r="F12" s="81" t="s">
        <v>147</v>
      </c>
      <c r="G12" s="81" t="s">
        <v>148</v>
      </c>
      <c r="H12" s="81" t="s">
        <v>149</v>
      </c>
      <c r="I12" s="95"/>
    </row>
    <row r="13" spans="1:9" ht="14.25">
      <c r="A13" s="95"/>
      <c r="B13" s="82"/>
      <c r="C13" s="82"/>
      <c r="D13" s="78" t="s">
        <v>150</v>
      </c>
      <c r="E13" s="80" t="s">
        <v>151</v>
      </c>
      <c r="F13" s="81" t="s">
        <v>152</v>
      </c>
      <c r="G13" s="81" t="s">
        <v>153</v>
      </c>
      <c r="H13" s="81" t="s">
        <v>154</v>
      </c>
      <c r="I13" s="95"/>
    </row>
    <row r="14" spans="1:9" ht="14.25">
      <c r="A14" s="95"/>
      <c r="B14" s="74" t="s">
        <v>155</v>
      </c>
      <c r="C14" s="74"/>
      <c r="D14" s="74"/>
      <c r="E14" s="75" t="s">
        <v>156</v>
      </c>
      <c r="F14" s="76" t="s">
        <v>157</v>
      </c>
      <c r="G14" s="76" t="s">
        <v>141</v>
      </c>
      <c r="H14" s="76" t="s">
        <v>157</v>
      </c>
      <c r="I14" s="95"/>
    </row>
    <row r="15" spans="1:9" ht="15">
      <c r="A15" s="95"/>
      <c r="B15" s="77"/>
      <c r="C15" s="78" t="s">
        <v>158</v>
      </c>
      <c r="D15" s="79"/>
      <c r="E15" s="80" t="s">
        <v>159</v>
      </c>
      <c r="F15" s="81" t="s">
        <v>160</v>
      </c>
      <c r="G15" s="81" t="s">
        <v>141</v>
      </c>
      <c r="H15" s="81" t="s">
        <v>160</v>
      </c>
      <c r="I15" s="95"/>
    </row>
    <row r="16" spans="1:9" ht="14.25">
      <c r="A16" s="95"/>
      <c r="B16" s="82"/>
      <c r="C16" s="82"/>
      <c r="D16" s="78" t="s">
        <v>161</v>
      </c>
      <c r="E16" s="80" t="s">
        <v>162</v>
      </c>
      <c r="F16" s="81" t="s">
        <v>163</v>
      </c>
      <c r="G16" s="81" t="s">
        <v>164</v>
      </c>
      <c r="H16" s="81" t="s">
        <v>165</v>
      </c>
      <c r="I16" s="95"/>
    </row>
    <row r="17" spans="1:9" ht="14.25">
      <c r="A17" s="95"/>
      <c r="B17" s="82"/>
      <c r="C17" s="82"/>
      <c r="D17" s="78" t="s">
        <v>150</v>
      </c>
      <c r="E17" s="80" t="s">
        <v>151</v>
      </c>
      <c r="F17" s="81" t="s">
        <v>166</v>
      </c>
      <c r="G17" s="81" t="s">
        <v>167</v>
      </c>
      <c r="H17" s="81" t="s">
        <v>168</v>
      </c>
      <c r="I17" s="95"/>
    </row>
    <row r="18" spans="1:9" ht="14.25">
      <c r="A18" s="95"/>
      <c r="B18" s="82"/>
      <c r="C18" s="82"/>
      <c r="D18" s="78" t="s">
        <v>169</v>
      </c>
      <c r="E18" s="80" t="s">
        <v>170</v>
      </c>
      <c r="F18" s="81" t="s">
        <v>171</v>
      </c>
      <c r="G18" s="81" t="s">
        <v>172</v>
      </c>
      <c r="H18" s="81" t="s">
        <v>173</v>
      </c>
      <c r="I18" s="95"/>
    </row>
    <row r="19" spans="1:9" ht="15">
      <c r="A19" s="95"/>
      <c r="B19" s="77"/>
      <c r="C19" s="78" t="s">
        <v>174</v>
      </c>
      <c r="D19" s="79"/>
      <c r="E19" s="80" t="s">
        <v>175</v>
      </c>
      <c r="F19" s="81" t="s">
        <v>176</v>
      </c>
      <c r="G19" s="81" t="s">
        <v>141</v>
      </c>
      <c r="H19" s="81" t="s">
        <v>176</v>
      </c>
      <c r="I19" s="95"/>
    </row>
    <row r="20" spans="1:9" ht="14.25">
      <c r="A20" s="95"/>
      <c r="B20" s="82"/>
      <c r="C20" s="82"/>
      <c r="D20" s="78" t="s">
        <v>150</v>
      </c>
      <c r="E20" s="80" t="s">
        <v>151</v>
      </c>
      <c r="F20" s="81" t="s">
        <v>177</v>
      </c>
      <c r="G20" s="81" t="s">
        <v>178</v>
      </c>
      <c r="H20" s="81" t="s">
        <v>179</v>
      </c>
      <c r="I20" s="95"/>
    </row>
    <row r="21" spans="1:9" ht="14.25">
      <c r="A21" s="95"/>
      <c r="B21" s="82"/>
      <c r="C21" s="82"/>
      <c r="D21" s="78" t="s">
        <v>180</v>
      </c>
      <c r="E21" s="80" t="s">
        <v>181</v>
      </c>
      <c r="F21" s="81" t="s">
        <v>182</v>
      </c>
      <c r="G21" s="81" t="s">
        <v>183</v>
      </c>
      <c r="H21" s="81" t="s">
        <v>184</v>
      </c>
      <c r="I21" s="95"/>
    </row>
    <row r="22" spans="1:9" ht="15">
      <c r="A22" s="95"/>
      <c r="B22" s="77"/>
      <c r="C22" s="78" t="s">
        <v>185</v>
      </c>
      <c r="D22" s="79"/>
      <c r="E22" s="80" t="s">
        <v>143</v>
      </c>
      <c r="F22" s="81" t="s">
        <v>186</v>
      </c>
      <c r="G22" s="81" t="s">
        <v>141</v>
      </c>
      <c r="H22" s="81" t="s">
        <v>186</v>
      </c>
      <c r="I22" s="95"/>
    </row>
    <row r="23" spans="1:9" ht="33.75">
      <c r="A23" s="95"/>
      <c r="B23" s="82"/>
      <c r="C23" s="82"/>
      <c r="D23" s="78" t="s">
        <v>187</v>
      </c>
      <c r="E23" s="80" t="s">
        <v>188</v>
      </c>
      <c r="F23" s="81" t="s">
        <v>189</v>
      </c>
      <c r="G23" s="81" t="s">
        <v>190</v>
      </c>
      <c r="H23" s="81" t="s">
        <v>191</v>
      </c>
      <c r="I23" s="95"/>
    </row>
    <row r="24" spans="1:9" ht="14.25">
      <c r="A24" s="95"/>
      <c r="B24" s="82"/>
      <c r="C24" s="82"/>
      <c r="D24" s="78" t="s">
        <v>169</v>
      </c>
      <c r="E24" s="80" t="s">
        <v>170</v>
      </c>
      <c r="F24" s="81" t="s">
        <v>192</v>
      </c>
      <c r="G24" s="81" t="s">
        <v>193</v>
      </c>
      <c r="H24" s="81" t="s">
        <v>165</v>
      </c>
      <c r="I24" s="95"/>
    </row>
    <row r="25" spans="1:9" ht="33.75">
      <c r="A25" s="95"/>
      <c r="B25" s="74" t="s">
        <v>65</v>
      </c>
      <c r="C25" s="74"/>
      <c r="D25" s="74"/>
      <c r="E25" s="75" t="s">
        <v>66</v>
      </c>
      <c r="F25" s="76" t="s">
        <v>194</v>
      </c>
      <c r="G25" s="76" t="s">
        <v>68</v>
      </c>
      <c r="H25" s="76" t="s">
        <v>195</v>
      </c>
      <c r="I25" s="95"/>
    </row>
    <row r="26" spans="1:9" ht="45">
      <c r="A26" s="95"/>
      <c r="B26" s="77"/>
      <c r="C26" s="78" t="s">
        <v>70</v>
      </c>
      <c r="D26" s="79"/>
      <c r="E26" s="80" t="s">
        <v>71</v>
      </c>
      <c r="F26" s="81" t="s">
        <v>196</v>
      </c>
      <c r="G26" s="81" t="s">
        <v>68</v>
      </c>
      <c r="H26" s="81" t="s">
        <v>197</v>
      </c>
      <c r="I26" s="95"/>
    </row>
    <row r="27" spans="1:9" ht="14.25">
      <c r="A27" s="95"/>
      <c r="B27" s="82"/>
      <c r="C27" s="82"/>
      <c r="D27" s="78" t="s">
        <v>198</v>
      </c>
      <c r="E27" s="80" t="s">
        <v>199</v>
      </c>
      <c r="F27" s="81" t="s">
        <v>200</v>
      </c>
      <c r="G27" s="81" t="s">
        <v>201</v>
      </c>
      <c r="H27" s="81" t="s">
        <v>202</v>
      </c>
      <c r="I27" s="95"/>
    </row>
    <row r="28" spans="1:9" ht="14.25">
      <c r="A28" s="95"/>
      <c r="B28" s="82"/>
      <c r="C28" s="82"/>
      <c r="D28" s="78" t="s">
        <v>203</v>
      </c>
      <c r="E28" s="80" t="s">
        <v>204</v>
      </c>
      <c r="F28" s="81" t="s">
        <v>205</v>
      </c>
      <c r="G28" s="81" t="s">
        <v>206</v>
      </c>
      <c r="H28" s="81" t="s">
        <v>207</v>
      </c>
      <c r="I28" s="95"/>
    </row>
    <row r="29" spans="1:9" ht="14.25">
      <c r="A29" s="95"/>
      <c r="B29" s="82"/>
      <c r="C29" s="82"/>
      <c r="D29" s="78" t="s">
        <v>208</v>
      </c>
      <c r="E29" s="80" t="s">
        <v>209</v>
      </c>
      <c r="F29" s="81" t="s">
        <v>210</v>
      </c>
      <c r="G29" s="81" t="s">
        <v>211</v>
      </c>
      <c r="H29" s="81" t="s">
        <v>212</v>
      </c>
      <c r="I29" s="95"/>
    </row>
    <row r="30" spans="1:9" ht="14.25">
      <c r="A30" s="95"/>
      <c r="B30" s="82"/>
      <c r="C30" s="82"/>
      <c r="D30" s="78" t="s">
        <v>213</v>
      </c>
      <c r="E30" s="80" t="s">
        <v>214</v>
      </c>
      <c r="F30" s="81" t="s">
        <v>215</v>
      </c>
      <c r="G30" s="81" t="s">
        <v>216</v>
      </c>
      <c r="H30" s="81" t="s">
        <v>217</v>
      </c>
      <c r="I30" s="95"/>
    </row>
    <row r="31" spans="1:9" ht="14.25">
      <c r="A31" s="95"/>
      <c r="B31" s="82"/>
      <c r="C31" s="82"/>
      <c r="D31" s="78" t="s">
        <v>161</v>
      </c>
      <c r="E31" s="80" t="s">
        <v>162</v>
      </c>
      <c r="F31" s="81" t="s">
        <v>218</v>
      </c>
      <c r="G31" s="81" t="s">
        <v>219</v>
      </c>
      <c r="H31" s="81" t="s">
        <v>220</v>
      </c>
      <c r="I31" s="95"/>
    </row>
    <row r="32" spans="1:9" ht="14.25">
      <c r="A32" s="95"/>
      <c r="B32" s="82"/>
      <c r="C32" s="82"/>
      <c r="D32" s="78" t="s">
        <v>150</v>
      </c>
      <c r="E32" s="80" t="s">
        <v>151</v>
      </c>
      <c r="F32" s="81" t="s">
        <v>221</v>
      </c>
      <c r="G32" s="81" t="s">
        <v>222</v>
      </c>
      <c r="H32" s="81" t="s">
        <v>223</v>
      </c>
      <c r="I32" s="95"/>
    </row>
    <row r="33" spans="1:9" ht="14.25">
      <c r="A33" s="95"/>
      <c r="B33" s="82"/>
      <c r="C33" s="82"/>
      <c r="D33" s="78" t="s">
        <v>169</v>
      </c>
      <c r="E33" s="80" t="s">
        <v>170</v>
      </c>
      <c r="F33" s="81" t="s">
        <v>224</v>
      </c>
      <c r="G33" s="81" t="s">
        <v>225</v>
      </c>
      <c r="H33" s="81" t="s">
        <v>226</v>
      </c>
      <c r="I33" s="95"/>
    </row>
    <row r="34" spans="1:9" ht="22.5">
      <c r="A34" s="95"/>
      <c r="B34" s="82"/>
      <c r="C34" s="82"/>
      <c r="D34" s="78" t="s">
        <v>227</v>
      </c>
      <c r="E34" s="80" t="s">
        <v>228</v>
      </c>
      <c r="F34" s="81" t="s">
        <v>229</v>
      </c>
      <c r="G34" s="81" t="s">
        <v>230</v>
      </c>
      <c r="H34" s="81" t="s">
        <v>231</v>
      </c>
      <c r="I34" s="95"/>
    </row>
    <row r="35" spans="1:9" ht="22.5">
      <c r="A35" s="95"/>
      <c r="B35" s="82"/>
      <c r="C35" s="82"/>
      <c r="D35" s="78" t="s">
        <v>232</v>
      </c>
      <c r="E35" s="80" t="s">
        <v>233</v>
      </c>
      <c r="F35" s="81" t="s">
        <v>141</v>
      </c>
      <c r="G35" s="81" t="s">
        <v>234</v>
      </c>
      <c r="H35" s="81" t="s">
        <v>234</v>
      </c>
      <c r="I35" s="95"/>
    </row>
    <row r="36" spans="1:9" ht="14.25">
      <c r="A36" s="95"/>
      <c r="B36" s="74" t="s">
        <v>235</v>
      </c>
      <c r="C36" s="74"/>
      <c r="D36" s="74"/>
      <c r="E36" s="75" t="s">
        <v>236</v>
      </c>
      <c r="F36" s="76" t="s">
        <v>237</v>
      </c>
      <c r="G36" s="76" t="s">
        <v>141</v>
      </c>
      <c r="H36" s="76" t="s">
        <v>237</v>
      </c>
      <c r="I36" s="95"/>
    </row>
    <row r="37" spans="1:9" ht="15">
      <c r="A37" s="95"/>
      <c r="B37" s="77"/>
      <c r="C37" s="78" t="s">
        <v>238</v>
      </c>
      <c r="D37" s="79"/>
      <c r="E37" s="80" t="s">
        <v>239</v>
      </c>
      <c r="F37" s="81" t="s">
        <v>240</v>
      </c>
      <c r="G37" s="81" t="s">
        <v>141</v>
      </c>
      <c r="H37" s="81" t="s">
        <v>240</v>
      </c>
      <c r="I37" s="95"/>
    </row>
    <row r="38" spans="1:9" ht="14.25">
      <c r="A38" s="95"/>
      <c r="B38" s="82"/>
      <c r="C38" s="82"/>
      <c r="D38" s="78" t="s">
        <v>161</v>
      </c>
      <c r="E38" s="80" t="s">
        <v>162</v>
      </c>
      <c r="F38" s="81" t="s">
        <v>241</v>
      </c>
      <c r="G38" s="81" t="s">
        <v>192</v>
      </c>
      <c r="H38" s="81" t="s">
        <v>242</v>
      </c>
      <c r="I38" s="95"/>
    </row>
    <row r="39" spans="1:9" ht="14.25">
      <c r="A39" s="95"/>
      <c r="B39" s="82"/>
      <c r="C39" s="82"/>
      <c r="D39" s="78" t="s">
        <v>243</v>
      </c>
      <c r="E39" s="80" t="s">
        <v>244</v>
      </c>
      <c r="F39" s="81" t="s">
        <v>245</v>
      </c>
      <c r="G39" s="81" t="s">
        <v>246</v>
      </c>
      <c r="H39" s="81" t="s">
        <v>247</v>
      </c>
      <c r="I39" s="95"/>
    </row>
    <row r="40" spans="1:9" ht="14.25">
      <c r="A40" s="95"/>
      <c r="B40" s="82"/>
      <c r="C40" s="82"/>
      <c r="D40" s="78" t="s">
        <v>248</v>
      </c>
      <c r="E40" s="80" t="s">
        <v>249</v>
      </c>
      <c r="F40" s="81" t="s">
        <v>250</v>
      </c>
      <c r="G40" s="81" t="s">
        <v>251</v>
      </c>
      <c r="H40" s="81" t="s">
        <v>252</v>
      </c>
      <c r="I40" s="95"/>
    </row>
    <row r="41" spans="1:9" ht="14.25">
      <c r="A41" s="95"/>
      <c r="B41" s="82"/>
      <c r="C41" s="82"/>
      <c r="D41" s="78" t="s">
        <v>150</v>
      </c>
      <c r="E41" s="80" t="s">
        <v>151</v>
      </c>
      <c r="F41" s="81" t="s">
        <v>253</v>
      </c>
      <c r="G41" s="81" t="s">
        <v>254</v>
      </c>
      <c r="H41" s="81" t="s">
        <v>255</v>
      </c>
      <c r="I41" s="95"/>
    </row>
    <row r="42" spans="1:9" ht="14.25">
      <c r="A42" s="95"/>
      <c r="B42" s="82"/>
      <c r="C42" s="82"/>
      <c r="D42" s="78" t="s">
        <v>180</v>
      </c>
      <c r="E42" s="80" t="s">
        <v>181</v>
      </c>
      <c r="F42" s="81" t="s">
        <v>256</v>
      </c>
      <c r="G42" s="81" t="s">
        <v>257</v>
      </c>
      <c r="H42" s="81" t="s">
        <v>258</v>
      </c>
      <c r="I42" s="95"/>
    </row>
    <row r="43" spans="1:9" ht="15">
      <c r="A43" s="95"/>
      <c r="B43" s="77"/>
      <c r="C43" s="78" t="s">
        <v>259</v>
      </c>
      <c r="D43" s="79"/>
      <c r="E43" s="80" t="s">
        <v>260</v>
      </c>
      <c r="F43" s="81" t="s">
        <v>261</v>
      </c>
      <c r="G43" s="81" t="s">
        <v>141</v>
      </c>
      <c r="H43" s="81" t="s">
        <v>261</v>
      </c>
      <c r="I43" s="95"/>
    </row>
    <row r="44" spans="1:9" ht="14.25">
      <c r="A44" s="95"/>
      <c r="B44" s="82"/>
      <c r="C44" s="82"/>
      <c r="D44" s="78" t="s">
        <v>248</v>
      </c>
      <c r="E44" s="80" t="s">
        <v>249</v>
      </c>
      <c r="F44" s="81" t="s">
        <v>262</v>
      </c>
      <c r="G44" s="81" t="s">
        <v>263</v>
      </c>
      <c r="H44" s="81" t="s">
        <v>264</v>
      </c>
      <c r="I44" s="95"/>
    </row>
    <row r="45" spans="1:9" ht="22.5">
      <c r="A45" s="95"/>
      <c r="B45" s="82"/>
      <c r="C45" s="82"/>
      <c r="D45" s="78" t="s">
        <v>232</v>
      </c>
      <c r="E45" s="80" t="s">
        <v>233</v>
      </c>
      <c r="F45" s="81" t="s">
        <v>265</v>
      </c>
      <c r="G45" s="81" t="s">
        <v>266</v>
      </c>
      <c r="H45" s="81" t="s">
        <v>267</v>
      </c>
      <c r="I45" s="95"/>
    </row>
    <row r="46" spans="1:9" ht="15">
      <c r="A46" s="95"/>
      <c r="B46" s="77"/>
      <c r="C46" s="78" t="s">
        <v>268</v>
      </c>
      <c r="D46" s="79"/>
      <c r="E46" s="80" t="s">
        <v>269</v>
      </c>
      <c r="F46" s="81" t="s">
        <v>270</v>
      </c>
      <c r="G46" s="81" t="s">
        <v>141</v>
      </c>
      <c r="H46" s="81" t="s">
        <v>270</v>
      </c>
      <c r="I46" s="95"/>
    </row>
    <row r="47" spans="1:9" ht="14.25">
      <c r="A47" s="95"/>
      <c r="B47" s="82"/>
      <c r="C47" s="82"/>
      <c r="D47" s="78" t="s">
        <v>161</v>
      </c>
      <c r="E47" s="80" t="s">
        <v>162</v>
      </c>
      <c r="F47" s="81" t="s">
        <v>271</v>
      </c>
      <c r="G47" s="81" t="s">
        <v>163</v>
      </c>
      <c r="H47" s="81" t="s">
        <v>272</v>
      </c>
      <c r="I47" s="95"/>
    </row>
    <row r="48" spans="1:9" ht="14.25">
      <c r="A48" s="95"/>
      <c r="B48" s="82"/>
      <c r="C48" s="82"/>
      <c r="D48" s="78" t="s">
        <v>243</v>
      </c>
      <c r="E48" s="80" t="s">
        <v>244</v>
      </c>
      <c r="F48" s="81" t="s">
        <v>273</v>
      </c>
      <c r="G48" s="81" t="s">
        <v>274</v>
      </c>
      <c r="H48" s="81" t="s">
        <v>275</v>
      </c>
      <c r="I48" s="95"/>
    </row>
    <row r="49" spans="1:9" ht="14.25">
      <c r="A49" s="95"/>
      <c r="B49" s="82"/>
      <c r="C49" s="82"/>
      <c r="D49" s="78" t="s">
        <v>248</v>
      </c>
      <c r="E49" s="80" t="s">
        <v>249</v>
      </c>
      <c r="F49" s="81" t="s">
        <v>276</v>
      </c>
      <c r="G49" s="81" t="s">
        <v>274</v>
      </c>
      <c r="H49" s="81" t="s">
        <v>277</v>
      </c>
      <c r="I49" s="95"/>
    </row>
    <row r="50" spans="1:9" ht="14.25">
      <c r="A50" s="95"/>
      <c r="B50" s="82"/>
      <c r="C50" s="82"/>
      <c r="D50" s="78" t="s">
        <v>150</v>
      </c>
      <c r="E50" s="80" t="s">
        <v>151</v>
      </c>
      <c r="F50" s="81" t="s">
        <v>278</v>
      </c>
      <c r="G50" s="81" t="s">
        <v>165</v>
      </c>
      <c r="H50" s="81" t="s">
        <v>279</v>
      </c>
      <c r="I50" s="95"/>
    </row>
    <row r="51" spans="1:9" ht="14.25">
      <c r="A51" s="95"/>
      <c r="B51" s="82"/>
      <c r="C51" s="82"/>
      <c r="D51" s="78" t="s">
        <v>169</v>
      </c>
      <c r="E51" s="80" t="s">
        <v>170</v>
      </c>
      <c r="F51" s="81" t="s">
        <v>280</v>
      </c>
      <c r="G51" s="81" t="s">
        <v>165</v>
      </c>
      <c r="H51" s="81" t="s">
        <v>281</v>
      </c>
      <c r="I51" s="95"/>
    </row>
    <row r="52" spans="1:9" ht="14.25">
      <c r="A52" s="95"/>
      <c r="B52" s="74" t="s">
        <v>282</v>
      </c>
      <c r="C52" s="74"/>
      <c r="D52" s="74"/>
      <c r="E52" s="75" t="s">
        <v>283</v>
      </c>
      <c r="F52" s="76" t="s">
        <v>284</v>
      </c>
      <c r="G52" s="76" t="s">
        <v>141</v>
      </c>
      <c r="H52" s="76" t="s">
        <v>284</v>
      </c>
      <c r="I52" s="95"/>
    </row>
    <row r="53" spans="1:9" ht="15">
      <c r="A53" s="95"/>
      <c r="B53" s="77"/>
      <c r="C53" s="78" t="s">
        <v>285</v>
      </c>
      <c r="D53" s="79"/>
      <c r="E53" s="80" t="s">
        <v>286</v>
      </c>
      <c r="F53" s="81" t="s">
        <v>287</v>
      </c>
      <c r="G53" s="81" t="s">
        <v>141</v>
      </c>
      <c r="H53" s="81" t="s">
        <v>287</v>
      </c>
      <c r="I53" s="95"/>
    </row>
    <row r="54" spans="1:9" ht="14.25">
      <c r="A54" s="95"/>
      <c r="B54" s="82"/>
      <c r="C54" s="82"/>
      <c r="D54" s="78" t="s">
        <v>145</v>
      </c>
      <c r="E54" s="80" t="s">
        <v>146</v>
      </c>
      <c r="F54" s="81" t="s">
        <v>288</v>
      </c>
      <c r="G54" s="81" t="s">
        <v>289</v>
      </c>
      <c r="H54" s="81" t="s">
        <v>290</v>
      </c>
      <c r="I54" s="95"/>
    </row>
    <row r="55" spans="1:9" ht="14.25">
      <c r="A55" s="95"/>
      <c r="B55" s="82"/>
      <c r="C55" s="82"/>
      <c r="D55" s="78" t="s">
        <v>161</v>
      </c>
      <c r="E55" s="80" t="s">
        <v>162</v>
      </c>
      <c r="F55" s="81" t="s">
        <v>291</v>
      </c>
      <c r="G55" s="81" t="s">
        <v>292</v>
      </c>
      <c r="H55" s="81" t="s">
        <v>293</v>
      </c>
      <c r="I55" s="95"/>
    </row>
    <row r="56" spans="1:9" ht="14.25">
      <c r="A56" s="95"/>
      <c r="B56" s="82"/>
      <c r="C56" s="82"/>
      <c r="D56" s="78" t="s">
        <v>150</v>
      </c>
      <c r="E56" s="80" t="s">
        <v>151</v>
      </c>
      <c r="F56" s="81" t="s">
        <v>294</v>
      </c>
      <c r="G56" s="81" t="s">
        <v>295</v>
      </c>
      <c r="H56" s="81" t="s">
        <v>296</v>
      </c>
      <c r="I56" s="95"/>
    </row>
    <row r="57" spans="1:9" ht="14.25">
      <c r="A57" s="95"/>
      <c r="B57" s="82"/>
      <c r="C57" s="82"/>
      <c r="D57" s="78" t="s">
        <v>169</v>
      </c>
      <c r="E57" s="80" t="s">
        <v>170</v>
      </c>
      <c r="F57" s="81" t="s">
        <v>297</v>
      </c>
      <c r="G57" s="81" t="s">
        <v>298</v>
      </c>
      <c r="H57" s="81" t="s">
        <v>266</v>
      </c>
      <c r="I57" s="95"/>
    </row>
    <row r="58" spans="1:9" ht="22.5">
      <c r="A58" s="95"/>
      <c r="B58" s="82"/>
      <c r="C58" s="82"/>
      <c r="D58" s="78" t="s">
        <v>299</v>
      </c>
      <c r="E58" s="80" t="s">
        <v>300</v>
      </c>
      <c r="F58" s="81" t="s">
        <v>301</v>
      </c>
      <c r="G58" s="81" t="s">
        <v>302</v>
      </c>
      <c r="H58" s="81" t="s">
        <v>303</v>
      </c>
      <c r="I58" s="95"/>
    </row>
    <row r="59" spans="1:9" ht="14.25">
      <c r="A59" s="95"/>
      <c r="B59" s="74" t="s">
        <v>76</v>
      </c>
      <c r="C59" s="74"/>
      <c r="D59" s="74"/>
      <c r="E59" s="75" t="s">
        <v>77</v>
      </c>
      <c r="F59" s="76" t="s">
        <v>304</v>
      </c>
      <c r="G59" s="76" t="s">
        <v>79</v>
      </c>
      <c r="H59" s="76" t="s">
        <v>305</v>
      </c>
      <c r="I59" s="95"/>
    </row>
    <row r="60" spans="1:9" ht="33.75">
      <c r="A60" s="95"/>
      <c r="B60" s="77"/>
      <c r="C60" s="78" t="s">
        <v>81</v>
      </c>
      <c r="D60" s="79"/>
      <c r="E60" s="80" t="s">
        <v>82</v>
      </c>
      <c r="F60" s="81" t="s">
        <v>83</v>
      </c>
      <c r="G60" s="81" t="s">
        <v>84</v>
      </c>
      <c r="H60" s="81" t="s">
        <v>85</v>
      </c>
      <c r="I60" s="95"/>
    </row>
    <row r="61" spans="1:9" ht="14.25">
      <c r="A61" s="95"/>
      <c r="B61" s="82"/>
      <c r="C61" s="82"/>
      <c r="D61" s="78" t="s">
        <v>306</v>
      </c>
      <c r="E61" s="80" t="s">
        <v>307</v>
      </c>
      <c r="F61" s="81" t="s">
        <v>308</v>
      </c>
      <c r="G61" s="81" t="s">
        <v>309</v>
      </c>
      <c r="H61" s="81" t="s">
        <v>310</v>
      </c>
      <c r="I61" s="95"/>
    </row>
    <row r="62" spans="1:9" ht="14.25">
      <c r="A62" s="95"/>
      <c r="B62" s="82"/>
      <c r="C62" s="82"/>
      <c r="D62" s="78" t="s">
        <v>161</v>
      </c>
      <c r="E62" s="80" t="s">
        <v>162</v>
      </c>
      <c r="F62" s="81" t="s">
        <v>311</v>
      </c>
      <c r="G62" s="81" t="s">
        <v>312</v>
      </c>
      <c r="H62" s="81" t="s">
        <v>313</v>
      </c>
      <c r="I62" s="95"/>
    </row>
    <row r="63" spans="1:9" ht="14.25">
      <c r="A63" s="95"/>
      <c r="B63" s="82"/>
      <c r="C63" s="82"/>
      <c r="D63" s="78" t="s">
        <v>314</v>
      </c>
      <c r="E63" s="80" t="s">
        <v>315</v>
      </c>
      <c r="F63" s="81" t="s">
        <v>316</v>
      </c>
      <c r="G63" s="81" t="s">
        <v>317</v>
      </c>
      <c r="H63" s="81" t="s">
        <v>318</v>
      </c>
      <c r="I63" s="95"/>
    </row>
    <row r="64" spans="1:9" ht="14.25">
      <c r="A64" s="95"/>
      <c r="B64" s="82"/>
      <c r="C64" s="82"/>
      <c r="D64" s="78" t="s">
        <v>150</v>
      </c>
      <c r="E64" s="80" t="s">
        <v>151</v>
      </c>
      <c r="F64" s="81" t="s">
        <v>319</v>
      </c>
      <c r="G64" s="81" t="s">
        <v>320</v>
      </c>
      <c r="H64" s="81" t="s">
        <v>321</v>
      </c>
      <c r="I64" s="95"/>
    </row>
    <row r="65" spans="1:9" ht="33.75">
      <c r="A65" s="95"/>
      <c r="B65" s="82"/>
      <c r="C65" s="82"/>
      <c r="D65" s="78" t="s">
        <v>322</v>
      </c>
      <c r="E65" s="80" t="s">
        <v>323</v>
      </c>
      <c r="F65" s="81" t="s">
        <v>324</v>
      </c>
      <c r="G65" s="81" t="s">
        <v>325</v>
      </c>
      <c r="H65" s="81" t="s">
        <v>254</v>
      </c>
      <c r="I65" s="95"/>
    </row>
    <row r="66" spans="1:9" ht="14.25">
      <c r="A66" s="95"/>
      <c r="B66" s="82"/>
      <c r="C66" s="82"/>
      <c r="D66" s="78" t="s">
        <v>169</v>
      </c>
      <c r="E66" s="80" t="s">
        <v>170</v>
      </c>
      <c r="F66" s="81" t="s">
        <v>326</v>
      </c>
      <c r="G66" s="81" t="s">
        <v>327</v>
      </c>
      <c r="H66" s="81" t="s">
        <v>328</v>
      </c>
      <c r="I66" s="95"/>
    </row>
    <row r="67" spans="1:9" ht="22.5">
      <c r="A67" s="95"/>
      <c r="B67" s="82"/>
      <c r="C67" s="82"/>
      <c r="D67" s="78" t="s">
        <v>299</v>
      </c>
      <c r="E67" s="80" t="s">
        <v>300</v>
      </c>
      <c r="F67" s="81" t="s">
        <v>221</v>
      </c>
      <c r="G67" s="81" t="s">
        <v>329</v>
      </c>
      <c r="H67" s="81" t="s">
        <v>330</v>
      </c>
      <c r="I67" s="95"/>
    </row>
    <row r="68" spans="1:9" ht="22.5">
      <c r="A68" s="95"/>
      <c r="B68" s="82"/>
      <c r="C68" s="82"/>
      <c r="D68" s="78" t="s">
        <v>232</v>
      </c>
      <c r="E68" s="80" t="s">
        <v>233</v>
      </c>
      <c r="F68" s="81" t="s">
        <v>331</v>
      </c>
      <c r="G68" s="81" t="s">
        <v>332</v>
      </c>
      <c r="H68" s="81" t="s">
        <v>330</v>
      </c>
      <c r="I68" s="95"/>
    </row>
    <row r="69" spans="1:9" ht="56.25">
      <c r="A69" s="95"/>
      <c r="B69" s="77"/>
      <c r="C69" s="78" t="s">
        <v>88</v>
      </c>
      <c r="D69" s="79"/>
      <c r="E69" s="80" t="s">
        <v>89</v>
      </c>
      <c r="F69" s="81" t="s">
        <v>90</v>
      </c>
      <c r="G69" s="81" t="s">
        <v>91</v>
      </c>
      <c r="H69" s="81" t="s">
        <v>92</v>
      </c>
      <c r="I69" s="95"/>
    </row>
    <row r="70" spans="1:9" ht="14.25">
      <c r="A70" s="95"/>
      <c r="B70" s="82"/>
      <c r="C70" s="82"/>
      <c r="D70" s="78" t="s">
        <v>333</v>
      </c>
      <c r="E70" s="80" t="s">
        <v>334</v>
      </c>
      <c r="F70" s="81" t="s">
        <v>90</v>
      </c>
      <c r="G70" s="81" t="s">
        <v>91</v>
      </c>
      <c r="H70" s="81" t="s">
        <v>92</v>
      </c>
      <c r="I70" s="95"/>
    </row>
    <row r="71" spans="1:9" ht="22.5">
      <c r="A71" s="95"/>
      <c r="B71" s="77"/>
      <c r="C71" s="78" t="s">
        <v>95</v>
      </c>
      <c r="D71" s="79"/>
      <c r="E71" s="80" t="s">
        <v>96</v>
      </c>
      <c r="F71" s="81" t="s">
        <v>335</v>
      </c>
      <c r="G71" s="81" t="s">
        <v>98</v>
      </c>
      <c r="H71" s="81" t="s">
        <v>336</v>
      </c>
      <c r="I71" s="95"/>
    </row>
    <row r="72" spans="1:9" ht="14.25">
      <c r="A72" s="95"/>
      <c r="B72" s="82"/>
      <c r="C72" s="82"/>
      <c r="D72" s="78" t="s">
        <v>306</v>
      </c>
      <c r="E72" s="80" t="s">
        <v>307</v>
      </c>
      <c r="F72" s="81" t="s">
        <v>335</v>
      </c>
      <c r="G72" s="81" t="s">
        <v>98</v>
      </c>
      <c r="H72" s="81" t="s">
        <v>336</v>
      </c>
      <c r="I72" s="95"/>
    </row>
    <row r="73" spans="1:9" ht="15">
      <c r="A73" s="95"/>
      <c r="B73" s="77"/>
      <c r="C73" s="78" t="s">
        <v>337</v>
      </c>
      <c r="D73" s="79"/>
      <c r="E73" s="80" t="s">
        <v>338</v>
      </c>
      <c r="F73" s="81" t="s">
        <v>339</v>
      </c>
      <c r="G73" s="81" t="s">
        <v>340</v>
      </c>
      <c r="H73" s="81" t="s">
        <v>341</v>
      </c>
      <c r="I73" s="95"/>
    </row>
    <row r="74" spans="1:9" ht="14.25">
      <c r="A74" s="95"/>
      <c r="B74" s="82"/>
      <c r="C74" s="82"/>
      <c r="D74" s="78" t="s">
        <v>306</v>
      </c>
      <c r="E74" s="80" t="s">
        <v>307</v>
      </c>
      <c r="F74" s="81" t="s">
        <v>342</v>
      </c>
      <c r="G74" s="81" t="s">
        <v>340</v>
      </c>
      <c r="H74" s="81" t="s">
        <v>343</v>
      </c>
      <c r="I74" s="95"/>
    </row>
    <row r="75" spans="1:9" ht="15">
      <c r="A75" s="95"/>
      <c r="B75" s="77"/>
      <c r="C75" s="78" t="s">
        <v>344</v>
      </c>
      <c r="D75" s="79"/>
      <c r="E75" s="80" t="s">
        <v>345</v>
      </c>
      <c r="F75" s="81" t="s">
        <v>346</v>
      </c>
      <c r="G75" s="81" t="s">
        <v>347</v>
      </c>
      <c r="H75" s="81" t="s">
        <v>348</v>
      </c>
      <c r="I75" s="95"/>
    </row>
    <row r="76" spans="1:9" ht="14.25">
      <c r="A76" s="95"/>
      <c r="B76" s="82"/>
      <c r="C76" s="82"/>
      <c r="D76" s="78" t="s">
        <v>145</v>
      </c>
      <c r="E76" s="80" t="s">
        <v>146</v>
      </c>
      <c r="F76" s="81" t="s">
        <v>349</v>
      </c>
      <c r="G76" s="81" t="s">
        <v>350</v>
      </c>
      <c r="H76" s="81" t="s">
        <v>351</v>
      </c>
      <c r="I76" s="95"/>
    </row>
    <row r="77" spans="1:9" ht="14.25">
      <c r="A77" s="95"/>
      <c r="B77" s="82"/>
      <c r="C77" s="82"/>
      <c r="D77" s="78" t="s">
        <v>213</v>
      </c>
      <c r="E77" s="80" t="s">
        <v>214</v>
      </c>
      <c r="F77" s="81" t="s">
        <v>141</v>
      </c>
      <c r="G77" s="81" t="s">
        <v>352</v>
      </c>
      <c r="H77" s="81" t="s">
        <v>352</v>
      </c>
      <c r="I77" s="95"/>
    </row>
    <row r="78" spans="1:9" ht="14.25">
      <c r="A78" s="95"/>
      <c r="B78" s="82"/>
      <c r="C78" s="82"/>
      <c r="D78" s="78" t="s">
        <v>150</v>
      </c>
      <c r="E78" s="80" t="s">
        <v>151</v>
      </c>
      <c r="F78" s="81" t="s">
        <v>353</v>
      </c>
      <c r="G78" s="81" t="s">
        <v>254</v>
      </c>
      <c r="H78" s="81" t="s">
        <v>354</v>
      </c>
      <c r="I78" s="95"/>
    </row>
    <row r="79" spans="1:9" ht="14.25">
      <c r="A79" s="95"/>
      <c r="B79" s="82"/>
      <c r="C79" s="82"/>
      <c r="D79" s="78" t="s">
        <v>169</v>
      </c>
      <c r="E79" s="80" t="s">
        <v>170</v>
      </c>
      <c r="F79" s="81" t="s">
        <v>355</v>
      </c>
      <c r="G79" s="81" t="s">
        <v>164</v>
      </c>
      <c r="H79" s="81" t="s">
        <v>215</v>
      </c>
      <c r="I79" s="95"/>
    </row>
    <row r="80" spans="1:9" ht="14.25">
      <c r="A80" s="95"/>
      <c r="B80" s="82"/>
      <c r="C80" s="82"/>
      <c r="D80" s="78" t="s">
        <v>356</v>
      </c>
      <c r="E80" s="80" t="s">
        <v>357</v>
      </c>
      <c r="F80" s="81" t="s">
        <v>358</v>
      </c>
      <c r="G80" s="81" t="s">
        <v>359</v>
      </c>
      <c r="H80" s="81" t="s">
        <v>141</v>
      </c>
      <c r="I80" s="95"/>
    </row>
    <row r="81" spans="1:9" ht="22.5">
      <c r="A81" s="95"/>
      <c r="B81" s="82"/>
      <c r="C81" s="82"/>
      <c r="D81" s="78" t="s">
        <v>299</v>
      </c>
      <c r="E81" s="80" t="s">
        <v>300</v>
      </c>
      <c r="F81" s="81" t="s">
        <v>192</v>
      </c>
      <c r="G81" s="81" t="s">
        <v>263</v>
      </c>
      <c r="H81" s="81" t="s">
        <v>360</v>
      </c>
      <c r="I81" s="95"/>
    </row>
    <row r="82" spans="1:9" ht="22.5">
      <c r="A82" s="95"/>
      <c r="B82" s="77"/>
      <c r="C82" s="78" t="s">
        <v>361</v>
      </c>
      <c r="D82" s="79"/>
      <c r="E82" s="80" t="s">
        <v>362</v>
      </c>
      <c r="F82" s="81" t="s">
        <v>363</v>
      </c>
      <c r="G82" s="81" t="s">
        <v>364</v>
      </c>
      <c r="H82" s="81" t="s">
        <v>365</v>
      </c>
      <c r="I82" s="95"/>
    </row>
    <row r="83" spans="1:9" ht="14.25">
      <c r="A83" s="95"/>
      <c r="B83" s="82"/>
      <c r="C83" s="82"/>
      <c r="D83" s="78" t="s">
        <v>208</v>
      </c>
      <c r="E83" s="80" t="s">
        <v>209</v>
      </c>
      <c r="F83" s="81" t="s">
        <v>366</v>
      </c>
      <c r="G83" s="81" t="s">
        <v>367</v>
      </c>
      <c r="H83" s="81" t="s">
        <v>368</v>
      </c>
      <c r="I83" s="95"/>
    </row>
    <row r="84" spans="1:9" ht="14.25">
      <c r="A84" s="95"/>
      <c r="B84" s="82"/>
      <c r="C84" s="82"/>
      <c r="D84" s="78" t="s">
        <v>213</v>
      </c>
      <c r="E84" s="80" t="s">
        <v>214</v>
      </c>
      <c r="F84" s="81" t="s">
        <v>369</v>
      </c>
      <c r="G84" s="81" t="s">
        <v>370</v>
      </c>
      <c r="H84" s="81" t="s">
        <v>371</v>
      </c>
      <c r="I84" s="95"/>
    </row>
    <row r="85" spans="1:9" ht="15">
      <c r="A85" s="95"/>
      <c r="B85" s="77"/>
      <c r="C85" s="78" t="s">
        <v>372</v>
      </c>
      <c r="D85" s="79"/>
      <c r="E85" s="80" t="s">
        <v>143</v>
      </c>
      <c r="F85" s="81" t="s">
        <v>373</v>
      </c>
      <c r="G85" s="81" t="s">
        <v>374</v>
      </c>
      <c r="H85" s="81" t="s">
        <v>375</v>
      </c>
      <c r="I85" s="95"/>
    </row>
    <row r="86" spans="1:9" ht="14.25">
      <c r="A86" s="95"/>
      <c r="B86" s="82"/>
      <c r="C86" s="82"/>
      <c r="D86" s="78" t="s">
        <v>161</v>
      </c>
      <c r="E86" s="80" t="s">
        <v>162</v>
      </c>
      <c r="F86" s="81" t="s">
        <v>376</v>
      </c>
      <c r="G86" s="81" t="s">
        <v>374</v>
      </c>
      <c r="H86" s="81" t="s">
        <v>377</v>
      </c>
      <c r="I86" s="95"/>
    </row>
    <row r="87" spans="1:9" ht="14.25">
      <c r="A87" s="95"/>
      <c r="B87" s="74" t="s">
        <v>378</v>
      </c>
      <c r="C87" s="74"/>
      <c r="D87" s="74"/>
      <c r="E87" s="75" t="s">
        <v>379</v>
      </c>
      <c r="F87" s="76" t="s">
        <v>380</v>
      </c>
      <c r="G87" s="76" t="s">
        <v>141</v>
      </c>
      <c r="H87" s="76" t="s">
        <v>380</v>
      </c>
      <c r="I87" s="95"/>
    </row>
    <row r="88" spans="1:9" ht="15">
      <c r="A88" s="95"/>
      <c r="B88" s="77"/>
      <c r="C88" s="78" t="s">
        <v>381</v>
      </c>
      <c r="D88" s="79"/>
      <c r="E88" s="80" t="s">
        <v>143</v>
      </c>
      <c r="F88" s="81" t="s">
        <v>382</v>
      </c>
      <c r="G88" s="81" t="s">
        <v>141</v>
      </c>
      <c r="H88" s="81" t="s">
        <v>382</v>
      </c>
      <c r="I88" s="95"/>
    </row>
    <row r="89" spans="1:9" ht="14.25">
      <c r="A89" s="95"/>
      <c r="B89" s="82"/>
      <c r="C89" s="82"/>
      <c r="D89" s="78" t="s">
        <v>161</v>
      </c>
      <c r="E89" s="80" t="s">
        <v>162</v>
      </c>
      <c r="F89" s="81" t="s">
        <v>383</v>
      </c>
      <c r="G89" s="81" t="s">
        <v>370</v>
      </c>
      <c r="H89" s="81" t="s">
        <v>384</v>
      </c>
      <c r="I89" s="95"/>
    </row>
    <row r="90" spans="1:9" ht="14.25">
      <c r="A90" s="95"/>
      <c r="B90" s="82"/>
      <c r="C90" s="82"/>
      <c r="D90" s="78" t="s">
        <v>150</v>
      </c>
      <c r="E90" s="80" t="s">
        <v>151</v>
      </c>
      <c r="F90" s="81" t="s">
        <v>385</v>
      </c>
      <c r="G90" s="81" t="s">
        <v>167</v>
      </c>
      <c r="H90" s="81" t="s">
        <v>386</v>
      </c>
      <c r="I90" s="95"/>
    </row>
    <row r="91" spans="1:9" ht="14.25">
      <c r="A91" s="95"/>
      <c r="B91" s="74" t="s">
        <v>387</v>
      </c>
      <c r="C91" s="74"/>
      <c r="D91" s="74"/>
      <c r="E91" s="75" t="s">
        <v>388</v>
      </c>
      <c r="F91" s="76" t="s">
        <v>389</v>
      </c>
      <c r="G91" s="76" t="s">
        <v>141</v>
      </c>
      <c r="H91" s="76" t="s">
        <v>389</v>
      </c>
      <c r="I91" s="95"/>
    </row>
    <row r="92" spans="1:9" ht="15">
      <c r="A92" s="95"/>
      <c r="B92" s="77"/>
      <c r="C92" s="78" t="s">
        <v>390</v>
      </c>
      <c r="D92" s="79"/>
      <c r="E92" s="80" t="s">
        <v>143</v>
      </c>
      <c r="F92" s="81" t="s">
        <v>389</v>
      </c>
      <c r="G92" s="81" t="s">
        <v>141</v>
      </c>
      <c r="H92" s="81" t="s">
        <v>389</v>
      </c>
      <c r="I92" s="95"/>
    </row>
    <row r="93" spans="1:9" ht="14.25">
      <c r="A93" s="95"/>
      <c r="B93" s="82"/>
      <c r="C93" s="82"/>
      <c r="D93" s="78" t="s">
        <v>161</v>
      </c>
      <c r="E93" s="80" t="s">
        <v>162</v>
      </c>
      <c r="F93" s="81" t="s">
        <v>391</v>
      </c>
      <c r="G93" s="81" t="s">
        <v>392</v>
      </c>
      <c r="H93" s="81" t="s">
        <v>393</v>
      </c>
      <c r="I93" s="95"/>
    </row>
    <row r="94" spans="1:9" ht="14.25">
      <c r="A94" s="95"/>
      <c r="B94" s="82"/>
      <c r="C94" s="82"/>
      <c r="D94" s="78" t="s">
        <v>150</v>
      </c>
      <c r="E94" s="80" t="s">
        <v>151</v>
      </c>
      <c r="F94" s="81" t="s">
        <v>394</v>
      </c>
      <c r="G94" s="81" t="s">
        <v>246</v>
      </c>
      <c r="H94" s="81" t="s">
        <v>395</v>
      </c>
      <c r="I94" s="95"/>
    </row>
    <row r="95" spans="1:9" ht="14.25">
      <c r="A95" s="95"/>
      <c r="B95" s="82"/>
      <c r="C95" s="82"/>
      <c r="D95" s="78" t="s">
        <v>396</v>
      </c>
      <c r="E95" s="80" t="s">
        <v>397</v>
      </c>
      <c r="F95" s="81" t="s">
        <v>398</v>
      </c>
      <c r="G95" s="81" t="s">
        <v>352</v>
      </c>
      <c r="H95" s="81" t="s">
        <v>399</v>
      </c>
      <c r="I95" s="95"/>
    </row>
    <row r="96" spans="1:9" ht="15">
      <c r="A96" s="95"/>
      <c r="B96" s="139"/>
      <c r="C96" s="139"/>
      <c r="D96" s="139"/>
      <c r="E96" s="146"/>
      <c r="F96" s="146"/>
      <c r="G96" s="146"/>
      <c r="H96" s="146"/>
      <c r="I96" s="146"/>
    </row>
    <row r="97" spans="1:9" ht="14.25">
      <c r="A97" s="95"/>
      <c r="B97" s="171" t="s">
        <v>102</v>
      </c>
      <c r="C97" s="171"/>
      <c r="D97" s="171"/>
      <c r="E97" s="171"/>
      <c r="F97" s="102" t="s">
        <v>400</v>
      </c>
      <c r="G97" s="102" t="s">
        <v>104</v>
      </c>
      <c r="H97" s="102" t="s">
        <v>401</v>
      </c>
      <c r="I97" s="95"/>
    </row>
    <row r="98" spans="1:9" ht="14.25">
      <c r="A98" s="146"/>
      <c r="B98" s="146"/>
      <c r="C98" s="146"/>
      <c r="D98" s="146"/>
      <c r="E98" s="146"/>
      <c r="F98" s="146"/>
      <c r="G98" s="146"/>
      <c r="H98" s="146"/>
      <c r="I98" s="146"/>
    </row>
    <row r="99" spans="2:8" ht="14.25">
      <c r="B99" s="103" t="s">
        <v>112</v>
      </c>
      <c r="C99" s="103"/>
      <c r="D99" s="103"/>
      <c r="E99" s="103"/>
      <c r="F99" s="103"/>
      <c r="G99" s="103"/>
      <c r="H99" s="104"/>
    </row>
    <row r="100" spans="2:8" ht="14.25">
      <c r="B100" s="105" t="s">
        <v>113</v>
      </c>
      <c r="C100" s="172" t="s">
        <v>402</v>
      </c>
      <c r="D100" s="173"/>
      <c r="E100" s="173"/>
      <c r="F100" s="106">
        <v>15425374</v>
      </c>
      <c r="G100" s="106">
        <v>-58232</v>
      </c>
      <c r="H100" s="106">
        <f>F100+G100</f>
        <v>15367142</v>
      </c>
    </row>
    <row r="101" spans="2:8" ht="14.25">
      <c r="B101" s="105"/>
      <c r="C101" s="165" t="s">
        <v>403</v>
      </c>
      <c r="D101" s="166"/>
      <c r="E101" s="154"/>
      <c r="F101" s="105"/>
      <c r="G101" s="105"/>
      <c r="H101" s="106"/>
    </row>
    <row r="102" spans="2:8" ht="14.25">
      <c r="B102" s="105"/>
      <c r="C102" s="105" t="s">
        <v>404</v>
      </c>
      <c r="D102" s="160" t="s">
        <v>405</v>
      </c>
      <c r="E102" s="161"/>
      <c r="F102" s="106">
        <v>10029918</v>
      </c>
      <c r="G102" s="106">
        <v>-3337</v>
      </c>
      <c r="H102" s="106">
        <f>H103+H104</f>
        <v>10026581</v>
      </c>
    </row>
    <row r="103" spans="2:8" ht="14.25">
      <c r="B103" s="105"/>
      <c r="C103" s="105"/>
      <c r="D103" s="160" t="s">
        <v>406</v>
      </c>
      <c r="E103" s="161"/>
      <c r="F103" s="106">
        <v>5873684</v>
      </c>
      <c r="G103" s="106">
        <v>6058</v>
      </c>
      <c r="H103" s="106">
        <f aca="true" t="shared" si="0" ref="H103:H108">F103+G103</f>
        <v>5879742</v>
      </c>
    </row>
    <row r="104" spans="2:8" ht="14.25">
      <c r="B104" s="105"/>
      <c r="C104" s="105"/>
      <c r="D104" s="160" t="s">
        <v>407</v>
      </c>
      <c r="E104" s="161"/>
      <c r="F104" s="106">
        <v>4156234</v>
      </c>
      <c r="G104" s="106">
        <v>-9395</v>
      </c>
      <c r="H104" s="106">
        <f t="shared" si="0"/>
        <v>4146839</v>
      </c>
    </row>
    <row r="105" spans="2:8" ht="14.25">
      <c r="B105" s="105"/>
      <c r="C105" s="105" t="s">
        <v>408</v>
      </c>
      <c r="D105" s="155" t="s">
        <v>409</v>
      </c>
      <c r="E105" s="157"/>
      <c r="F105" s="106">
        <v>2853150</v>
      </c>
      <c r="G105" s="106"/>
      <c r="H105" s="106">
        <f t="shared" si="0"/>
        <v>2853150</v>
      </c>
    </row>
    <row r="106" spans="2:8" ht="14.25">
      <c r="B106" s="105"/>
      <c r="C106" s="105" t="s">
        <v>410</v>
      </c>
      <c r="D106" s="160" t="s">
        <v>411</v>
      </c>
      <c r="E106" s="161"/>
      <c r="F106" s="106">
        <v>2027910</v>
      </c>
      <c r="G106" s="106"/>
      <c r="H106" s="106">
        <f t="shared" si="0"/>
        <v>2027910</v>
      </c>
    </row>
    <row r="107" spans="2:8" ht="51" customHeight="1">
      <c r="B107" s="105"/>
      <c r="C107" s="105" t="s">
        <v>412</v>
      </c>
      <c r="D107" s="160" t="s">
        <v>118</v>
      </c>
      <c r="E107" s="161"/>
      <c r="F107" s="106">
        <v>90425</v>
      </c>
      <c r="G107" s="106"/>
      <c r="H107" s="106">
        <f t="shared" si="0"/>
        <v>90425</v>
      </c>
    </row>
    <row r="108" spans="2:8" ht="34.5" customHeight="1">
      <c r="B108" s="105"/>
      <c r="C108" s="105" t="s">
        <v>413</v>
      </c>
      <c r="D108" s="160" t="s">
        <v>414</v>
      </c>
      <c r="E108" s="161"/>
      <c r="F108" s="106">
        <v>423971</v>
      </c>
      <c r="G108" s="106"/>
      <c r="H108" s="106">
        <f t="shared" si="0"/>
        <v>423971</v>
      </c>
    </row>
    <row r="109" spans="2:8" ht="14.25">
      <c r="B109" s="162"/>
      <c r="C109" s="163"/>
      <c r="D109" s="163"/>
      <c r="E109" s="163"/>
      <c r="F109" s="163"/>
      <c r="G109" s="163"/>
      <c r="H109" s="164"/>
    </row>
    <row r="110" spans="2:8" ht="14.25">
      <c r="B110" s="105" t="s">
        <v>120</v>
      </c>
      <c r="C110" s="165" t="s">
        <v>415</v>
      </c>
      <c r="D110" s="166"/>
      <c r="E110" s="154"/>
      <c r="F110" s="106">
        <v>13126527</v>
      </c>
      <c r="G110" s="106">
        <v>7000</v>
      </c>
      <c r="H110" s="106">
        <f>F110+G110</f>
        <v>13133527</v>
      </c>
    </row>
    <row r="111" spans="2:8" ht="14.25">
      <c r="B111" s="105"/>
      <c r="C111" s="155" t="s">
        <v>112</v>
      </c>
      <c r="D111" s="167"/>
      <c r="E111" s="157"/>
      <c r="F111" s="105"/>
      <c r="G111" s="105"/>
      <c r="H111" s="105"/>
    </row>
    <row r="112" spans="2:8" ht="33.75" customHeight="1">
      <c r="B112" s="105"/>
      <c r="C112" s="107"/>
      <c r="D112" s="155" t="s">
        <v>416</v>
      </c>
      <c r="E112" s="154"/>
      <c r="F112" s="106">
        <v>9772335</v>
      </c>
      <c r="G112" s="106"/>
      <c r="H112" s="106">
        <f>F112+G112</f>
        <v>9772335</v>
      </c>
    </row>
    <row r="113" spans="2:8" ht="14.25">
      <c r="B113" s="168"/>
      <c r="C113" s="169"/>
      <c r="D113" s="169"/>
      <c r="E113" s="169"/>
      <c r="F113" s="169"/>
      <c r="G113" s="169"/>
      <c r="H113" s="170"/>
    </row>
    <row r="114" spans="2:8" ht="14.25">
      <c r="B114" s="105" t="s">
        <v>417</v>
      </c>
      <c r="C114" s="108" t="s">
        <v>418</v>
      </c>
      <c r="D114" s="105"/>
      <c r="E114" s="109"/>
      <c r="F114" s="108" t="s">
        <v>62</v>
      </c>
      <c r="G114" s="108" t="s">
        <v>63</v>
      </c>
      <c r="H114" s="108" t="s">
        <v>64</v>
      </c>
    </row>
    <row r="115" spans="2:8" ht="41.25" customHeight="1">
      <c r="B115" s="105"/>
      <c r="C115" s="105" t="s">
        <v>404</v>
      </c>
      <c r="D115" s="155" t="s">
        <v>419</v>
      </c>
      <c r="E115" s="157"/>
      <c r="F115" s="106">
        <v>1713708</v>
      </c>
      <c r="G115" s="106">
        <v>-52944</v>
      </c>
      <c r="H115" s="106">
        <f>F115+G115</f>
        <v>1660764</v>
      </c>
    </row>
    <row r="116" spans="2:8" ht="52.5" customHeight="1">
      <c r="B116" s="105"/>
      <c r="C116" s="105" t="s">
        <v>408</v>
      </c>
      <c r="D116" s="155" t="s">
        <v>420</v>
      </c>
      <c r="E116" s="157"/>
      <c r="F116" s="106">
        <v>1831090</v>
      </c>
      <c r="G116" s="106"/>
      <c r="H116" s="106">
        <f>F116+G116</f>
        <v>1831090</v>
      </c>
    </row>
    <row r="117" spans="2:8" ht="36" customHeight="1">
      <c r="B117" s="105"/>
      <c r="C117" s="105" t="s">
        <v>410</v>
      </c>
      <c r="D117" s="155" t="s">
        <v>421</v>
      </c>
      <c r="E117" s="157"/>
      <c r="F117" s="106">
        <v>90167</v>
      </c>
      <c r="G117" s="106"/>
      <c r="H117" s="106">
        <f>F117+G117</f>
        <v>90167</v>
      </c>
    </row>
    <row r="118" spans="2:8" ht="30.75" customHeight="1">
      <c r="B118" s="105"/>
      <c r="C118" s="105" t="s">
        <v>412</v>
      </c>
      <c r="D118" s="155" t="s">
        <v>422</v>
      </c>
      <c r="E118" s="157"/>
      <c r="F118" s="106">
        <v>3000</v>
      </c>
      <c r="G118" s="105"/>
      <c r="H118" s="106">
        <v>3000</v>
      </c>
    </row>
    <row r="119" spans="2:8" ht="14.25">
      <c r="B119" s="103"/>
      <c r="C119" s="103"/>
      <c r="D119" s="103"/>
      <c r="E119" s="103"/>
      <c r="F119" s="103"/>
      <c r="G119" s="103"/>
      <c r="H119" s="104"/>
    </row>
    <row r="120" spans="2:8" ht="14.25">
      <c r="B120" s="105" t="s">
        <v>423</v>
      </c>
      <c r="C120" s="110" t="s">
        <v>424</v>
      </c>
      <c r="D120" s="111"/>
      <c r="E120" s="111"/>
      <c r="F120" s="111"/>
      <c r="G120" s="111"/>
      <c r="H120" s="112"/>
    </row>
    <row r="121" spans="2:8" ht="14.25">
      <c r="B121" s="113"/>
      <c r="C121" s="114" t="s">
        <v>425</v>
      </c>
      <c r="D121" s="158" t="s">
        <v>426</v>
      </c>
      <c r="E121" s="159"/>
      <c r="F121" s="115" t="s">
        <v>62</v>
      </c>
      <c r="G121" s="115" t="s">
        <v>63</v>
      </c>
      <c r="H121" s="115" t="s">
        <v>64</v>
      </c>
    </row>
    <row r="122" spans="2:8" ht="14.25">
      <c r="B122" s="105"/>
      <c r="C122" s="116" t="s">
        <v>427</v>
      </c>
      <c r="D122" s="155" t="s">
        <v>428</v>
      </c>
      <c r="E122" s="156"/>
      <c r="F122" s="106">
        <v>222775</v>
      </c>
      <c r="G122" s="106"/>
      <c r="H122" s="106">
        <f>F122+G122</f>
        <v>222775</v>
      </c>
    </row>
    <row r="123" spans="2:8" ht="14.25">
      <c r="B123" s="113"/>
      <c r="C123" s="117">
        <v>60013</v>
      </c>
      <c r="D123" s="155" t="s">
        <v>429</v>
      </c>
      <c r="E123" s="156"/>
      <c r="F123" s="106">
        <v>30000</v>
      </c>
      <c r="G123" s="106"/>
      <c r="H123" s="106">
        <f aca="true" t="shared" si="1" ref="H123:H153">F123+G123</f>
        <v>30000</v>
      </c>
    </row>
    <row r="124" spans="2:8" ht="14.25">
      <c r="B124" s="113"/>
      <c r="C124" s="117">
        <v>60016</v>
      </c>
      <c r="D124" s="155" t="s">
        <v>430</v>
      </c>
      <c r="E124" s="156"/>
      <c r="F124" s="106">
        <v>416900</v>
      </c>
      <c r="G124" s="106"/>
      <c r="H124" s="106">
        <f t="shared" si="1"/>
        <v>416900</v>
      </c>
    </row>
    <row r="125" spans="2:8" ht="14.25">
      <c r="B125" s="113"/>
      <c r="C125" s="117">
        <v>60016</v>
      </c>
      <c r="D125" s="155" t="s">
        <v>431</v>
      </c>
      <c r="E125" s="156"/>
      <c r="F125" s="106">
        <v>600000</v>
      </c>
      <c r="G125" s="106"/>
      <c r="H125" s="106">
        <f t="shared" si="1"/>
        <v>600000</v>
      </c>
    </row>
    <row r="126" spans="2:8" ht="14.25">
      <c r="B126" s="113"/>
      <c r="C126" s="117">
        <v>60016</v>
      </c>
      <c r="D126" s="155" t="s">
        <v>432</v>
      </c>
      <c r="E126" s="156"/>
      <c r="F126" s="106">
        <v>226400</v>
      </c>
      <c r="G126" s="106"/>
      <c r="H126" s="106">
        <f t="shared" si="1"/>
        <v>226400</v>
      </c>
    </row>
    <row r="127" spans="2:8" ht="14.25">
      <c r="B127" s="113"/>
      <c r="C127" s="117">
        <v>60016</v>
      </c>
      <c r="D127" s="155" t="s">
        <v>433</v>
      </c>
      <c r="E127" s="156"/>
      <c r="F127" s="106">
        <v>1448618</v>
      </c>
      <c r="G127" s="106"/>
      <c r="H127" s="106">
        <f t="shared" si="1"/>
        <v>1448618</v>
      </c>
    </row>
    <row r="128" spans="2:8" ht="14.25">
      <c r="B128" s="113"/>
      <c r="C128" s="117">
        <v>60016</v>
      </c>
      <c r="D128" s="155" t="s">
        <v>434</v>
      </c>
      <c r="E128" s="157"/>
      <c r="F128" s="106">
        <v>12000</v>
      </c>
      <c r="G128" s="106"/>
      <c r="H128" s="106">
        <v>12000</v>
      </c>
    </row>
    <row r="129" spans="2:8" ht="14.25">
      <c r="B129" s="113"/>
      <c r="C129" s="117">
        <v>60016</v>
      </c>
      <c r="D129" s="155" t="s">
        <v>435</v>
      </c>
      <c r="E129" s="156"/>
      <c r="F129" s="106">
        <v>6000</v>
      </c>
      <c r="G129" s="106"/>
      <c r="H129" s="106">
        <f t="shared" si="1"/>
        <v>6000</v>
      </c>
    </row>
    <row r="130" spans="2:8" ht="14.25">
      <c r="B130" s="113"/>
      <c r="C130" s="117">
        <v>60016</v>
      </c>
      <c r="D130" s="155" t="s">
        <v>436</v>
      </c>
      <c r="E130" s="156"/>
      <c r="F130" s="106">
        <v>77225</v>
      </c>
      <c r="G130" s="106"/>
      <c r="H130" s="106">
        <f t="shared" si="1"/>
        <v>77225</v>
      </c>
    </row>
    <row r="131" spans="2:8" ht="14.25">
      <c r="B131" s="113"/>
      <c r="C131" s="117">
        <v>70005</v>
      </c>
      <c r="D131" s="155" t="s">
        <v>437</v>
      </c>
      <c r="E131" s="156"/>
      <c r="F131" s="106">
        <v>5000</v>
      </c>
      <c r="G131" s="106"/>
      <c r="H131" s="106">
        <f t="shared" si="1"/>
        <v>5000</v>
      </c>
    </row>
    <row r="132" spans="2:8" ht="14.25">
      <c r="B132" s="113"/>
      <c r="C132" s="117">
        <v>70005</v>
      </c>
      <c r="D132" s="155" t="s">
        <v>438</v>
      </c>
      <c r="E132" s="157"/>
      <c r="F132" s="106">
        <v>443184</v>
      </c>
      <c r="G132" s="106"/>
      <c r="H132" s="106">
        <f t="shared" si="1"/>
        <v>443184</v>
      </c>
    </row>
    <row r="133" spans="2:8" ht="14.25">
      <c r="B133" s="113"/>
      <c r="C133" s="117">
        <v>71095</v>
      </c>
      <c r="D133" s="155" t="s">
        <v>439</v>
      </c>
      <c r="E133" s="156"/>
      <c r="F133" s="106">
        <v>31240</v>
      </c>
      <c r="G133" s="106"/>
      <c r="H133" s="106">
        <f t="shared" si="1"/>
        <v>31240</v>
      </c>
    </row>
    <row r="134" spans="2:8" ht="14.25">
      <c r="B134" s="113"/>
      <c r="C134" s="117">
        <v>75023</v>
      </c>
      <c r="D134" s="155" t="s">
        <v>440</v>
      </c>
      <c r="E134" s="156"/>
      <c r="F134" s="106">
        <v>34650</v>
      </c>
      <c r="G134" s="106"/>
      <c r="H134" s="106">
        <f t="shared" si="1"/>
        <v>34650</v>
      </c>
    </row>
    <row r="135" spans="2:8" ht="14.25">
      <c r="B135" s="113"/>
      <c r="C135" s="117">
        <v>75412</v>
      </c>
      <c r="D135" s="155" t="s">
        <v>441</v>
      </c>
      <c r="E135" s="156"/>
      <c r="F135" s="106">
        <v>5000</v>
      </c>
      <c r="G135" s="106"/>
      <c r="H135" s="106">
        <f t="shared" si="1"/>
        <v>5000</v>
      </c>
    </row>
    <row r="136" spans="2:8" ht="14.25">
      <c r="B136" s="113"/>
      <c r="C136" s="117">
        <v>75412</v>
      </c>
      <c r="D136" s="155" t="s">
        <v>442</v>
      </c>
      <c r="E136" s="156"/>
      <c r="F136" s="106">
        <v>30800</v>
      </c>
      <c r="G136" s="106"/>
      <c r="H136" s="106">
        <f t="shared" si="1"/>
        <v>30800</v>
      </c>
    </row>
    <row r="137" spans="2:8" ht="14.25">
      <c r="B137" s="113"/>
      <c r="C137" s="117">
        <v>75412</v>
      </c>
      <c r="D137" s="155" t="s">
        <v>443</v>
      </c>
      <c r="E137" s="157"/>
      <c r="F137" s="106">
        <v>5700</v>
      </c>
      <c r="G137" s="106"/>
      <c r="H137" s="106">
        <v>5700</v>
      </c>
    </row>
    <row r="138" spans="2:8" ht="14.25">
      <c r="B138" s="113"/>
      <c r="C138" s="117">
        <v>75412</v>
      </c>
      <c r="D138" s="155" t="s">
        <v>444</v>
      </c>
      <c r="E138" s="156"/>
      <c r="F138" s="106">
        <v>5500</v>
      </c>
      <c r="G138" s="106"/>
      <c r="H138" s="106">
        <f t="shared" si="1"/>
        <v>5500</v>
      </c>
    </row>
    <row r="139" spans="2:8" ht="14.25">
      <c r="B139" s="113"/>
      <c r="C139" s="117">
        <v>80101</v>
      </c>
      <c r="D139" s="155" t="s">
        <v>445</v>
      </c>
      <c r="E139" s="157"/>
      <c r="F139" s="106">
        <v>53360</v>
      </c>
      <c r="G139" s="106"/>
      <c r="H139" s="106">
        <f t="shared" si="1"/>
        <v>53360</v>
      </c>
    </row>
    <row r="140" spans="2:8" ht="14.25">
      <c r="B140" s="113"/>
      <c r="C140" s="117">
        <v>80195</v>
      </c>
      <c r="D140" s="155" t="s">
        <v>446</v>
      </c>
      <c r="E140" s="156"/>
      <c r="F140" s="106">
        <v>379350</v>
      </c>
      <c r="G140" s="106"/>
      <c r="H140" s="106">
        <f t="shared" si="1"/>
        <v>379350</v>
      </c>
    </row>
    <row r="141" spans="2:8" ht="14.25">
      <c r="B141" s="113"/>
      <c r="C141" s="117">
        <v>90004</v>
      </c>
      <c r="D141" s="155" t="s">
        <v>447</v>
      </c>
      <c r="E141" s="156"/>
      <c r="F141" s="106">
        <v>724160</v>
      </c>
      <c r="G141" s="106"/>
      <c r="H141" s="106">
        <f t="shared" si="1"/>
        <v>724160</v>
      </c>
    </row>
    <row r="142" spans="2:8" ht="14.25">
      <c r="B142" s="113"/>
      <c r="C142" s="117">
        <v>90015</v>
      </c>
      <c r="D142" s="155" t="s">
        <v>448</v>
      </c>
      <c r="E142" s="156"/>
      <c r="F142" s="106">
        <v>20000</v>
      </c>
      <c r="G142" s="106"/>
      <c r="H142" s="106">
        <f t="shared" si="1"/>
        <v>20000</v>
      </c>
    </row>
    <row r="143" spans="2:8" ht="14.25">
      <c r="B143" s="113"/>
      <c r="C143" s="117">
        <v>90017</v>
      </c>
      <c r="D143" s="155" t="s">
        <v>449</v>
      </c>
      <c r="E143" s="156"/>
      <c r="F143" s="106">
        <v>7599557</v>
      </c>
      <c r="G143" s="106"/>
      <c r="H143" s="106">
        <f t="shared" si="1"/>
        <v>7599557</v>
      </c>
    </row>
    <row r="144" spans="2:8" ht="14.25">
      <c r="B144" s="113"/>
      <c r="C144" s="117">
        <v>90017</v>
      </c>
      <c r="D144" s="155" t="s">
        <v>450</v>
      </c>
      <c r="E144" s="156"/>
      <c r="F144" s="106">
        <v>221000</v>
      </c>
      <c r="G144" s="106"/>
      <c r="H144" s="106">
        <f t="shared" si="1"/>
        <v>221000</v>
      </c>
    </row>
    <row r="145" spans="2:8" ht="14.25">
      <c r="B145" s="113"/>
      <c r="C145" s="117">
        <v>90017</v>
      </c>
      <c r="D145" s="155" t="s">
        <v>451</v>
      </c>
      <c r="E145" s="156"/>
      <c r="F145" s="106">
        <v>100000</v>
      </c>
      <c r="G145" s="106"/>
      <c r="H145" s="106">
        <f t="shared" si="1"/>
        <v>100000</v>
      </c>
    </row>
    <row r="146" spans="2:8" ht="14.25">
      <c r="B146" s="113"/>
      <c r="C146" s="117">
        <v>90017</v>
      </c>
      <c r="D146" s="155" t="s">
        <v>452</v>
      </c>
      <c r="E146" s="156"/>
      <c r="F146" s="106">
        <v>50000</v>
      </c>
      <c r="G146" s="106"/>
      <c r="H146" s="106">
        <f t="shared" si="1"/>
        <v>50000</v>
      </c>
    </row>
    <row r="147" spans="2:8" ht="14.25">
      <c r="B147" s="113"/>
      <c r="C147" s="117">
        <v>92114</v>
      </c>
      <c r="D147" s="155" t="s">
        <v>453</v>
      </c>
      <c r="E147" s="156"/>
      <c r="F147" s="106">
        <v>295358</v>
      </c>
      <c r="G147" s="106"/>
      <c r="H147" s="106">
        <f t="shared" si="1"/>
        <v>295358</v>
      </c>
    </row>
    <row r="148" spans="2:8" ht="14.25">
      <c r="B148" s="113"/>
      <c r="C148" s="117">
        <v>92695</v>
      </c>
      <c r="D148" s="155" t="s">
        <v>454</v>
      </c>
      <c r="E148" s="156"/>
      <c r="F148" s="106">
        <v>5456</v>
      </c>
      <c r="G148" s="106"/>
      <c r="H148" s="106">
        <f t="shared" si="1"/>
        <v>5456</v>
      </c>
    </row>
    <row r="149" spans="2:8" ht="14.25">
      <c r="B149" s="113"/>
      <c r="C149" s="117">
        <v>92695</v>
      </c>
      <c r="D149" s="155" t="s">
        <v>455</v>
      </c>
      <c r="E149" s="157"/>
      <c r="F149" s="106">
        <v>4234</v>
      </c>
      <c r="G149" s="106"/>
      <c r="H149" s="106">
        <v>4234</v>
      </c>
    </row>
    <row r="150" spans="2:8" ht="14.25">
      <c r="B150" s="113"/>
      <c r="C150" s="117">
        <v>92695</v>
      </c>
      <c r="D150" s="155" t="s">
        <v>456</v>
      </c>
      <c r="E150" s="156"/>
      <c r="F150" s="106">
        <v>10960</v>
      </c>
      <c r="G150" s="106"/>
      <c r="H150" s="106">
        <f t="shared" si="1"/>
        <v>10960</v>
      </c>
    </row>
    <row r="151" spans="2:8" ht="14.25">
      <c r="B151" s="113"/>
      <c r="C151" s="117">
        <v>92695</v>
      </c>
      <c r="D151" s="155" t="s">
        <v>457</v>
      </c>
      <c r="E151" s="156"/>
      <c r="F151" s="106">
        <v>7100</v>
      </c>
      <c r="G151" s="106"/>
      <c r="H151" s="106">
        <v>7100</v>
      </c>
    </row>
    <row r="152" spans="2:8" ht="27.75" customHeight="1">
      <c r="B152" s="113"/>
      <c r="C152" s="117">
        <v>92695</v>
      </c>
      <c r="D152" s="155" t="s">
        <v>459</v>
      </c>
      <c r="E152" s="156"/>
      <c r="F152" s="106">
        <v>5000</v>
      </c>
      <c r="G152" s="106">
        <v>7000</v>
      </c>
      <c r="H152" s="106">
        <f t="shared" si="1"/>
        <v>12000</v>
      </c>
    </row>
    <row r="153" spans="2:8" ht="14.25">
      <c r="B153" s="113"/>
      <c r="C153" s="117">
        <v>92695</v>
      </c>
      <c r="D153" s="155" t="s">
        <v>458</v>
      </c>
      <c r="E153" s="156"/>
      <c r="F153" s="106">
        <v>50000</v>
      </c>
      <c r="G153" s="105"/>
      <c r="H153" s="106">
        <f t="shared" si="1"/>
        <v>50000</v>
      </c>
    </row>
    <row r="154" spans="2:8" ht="14.25">
      <c r="B154" s="118"/>
      <c r="C154" s="153" t="s">
        <v>48</v>
      </c>
      <c r="D154" s="153"/>
      <c r="E154" s="154"/>
      <c r="F154" s="119">
        <f>SUM(F122:F153)</f>
        <v>13126527</v>
      </c>
      <c r="G154" s="119">
        <f>SUM(G122:G153)</f>
        <v>7000</v>
      </c>
      <c r="H154" s="119">
        <f>SUM(H122:H153)</f>
        <v>13133527</v>
      </c>
    </row>
    <row r="157" spans="6:7" ht="15">
      <c r="F157" s="89" t="s">
        <v>125</v>
      </c>
      <c r="G157" s="89"/>
    </row>
    <row r="158" spans="6:7" ht="15">
      <c r="F158" s="89"/>
      <c r="G158" s="89"/>
    </row>
    <row r="159" spans="6:7" ht="15">
      <c r="F159" s="89" t="s">
        <v>124</v>
      </c>
      <c r="G159" s="89"/>
    </row>
  </sheetData>
  <sheetProtection/>
  <mergeCells count="56">
    <mergeCell ref="D105:E105"/>
    <mergeCell ref="B96:D96"/>
    <mergeCell ref="E96:I96"/>
    <mergeCell ref="B97:E97"/>
    <mergeCell ref="A98:I98"/>
    <mergeCell ref="C100:E100"/>
    <mergeCell ref="C101:E101"/>
    <mergeCell ref="D102:E102"/>
    <mergeCell ref="D103:E103"/>
    <mergeCell ref="D104:E104"/>
    <mergeCell ref="D118:E118"/>
    <mergeCell ref="D106:E106"/>
    <mergeCell ref="D107:E107"/>
    <mergeCell ref="D108:E108"/>
    <mergeCell ref="B109:H109"/>
    <mergeCell ref="C110:E110"/>
    <mergeCell ref="C111:E111"/>
    <mergeCell ref="D112:E112"/>
    <mergeCell ref="B113:H113"/>
    <mergeCell ref="D115:E115"/>
    <mergeCell ref="D116:E116"/>
    <mergeCell ref="D117:E117"/>
    <mergeCell ref="D132:E132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43:E143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C154:E154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42">
      <selection activeCell="E8" sqref="E8"/>
    </sheetView>
  </sheetViews>
  <sheetFormatPr defaultColWidth="8.796875" defaultRowHeight="14.25"/>
  <cols>
    <col min="1" max="1" width="0.8984375" style="0" customWidth="1"/>
    <col min="2" max="2" width="5" style="0" customWidth="1"/>
    <col min="3" max="3" width="5.69921875" style="0" customWidth="1"/>
    <col min="4" max="4" width="5.5" style="0" customWidth="1"/>
    <col min="5" max="5" width="31" style="0" customWidth="1"/>
  </cols>
  <sheetData>
    <row r="1" spans="1:10" ht="15">
      <c r="A1" s="121"/>
      <c r="B1" s="121"/>
      <c r="C1" s="121"/>
      <c r="D1" s="121"/>
      <c r="E1" s="121"/>
      <c r="F1" s="90" t="s">
        <v>460</v>
      </c>
      <c r="G1" s="90"/>
      <c r="H1" s="90"/>
      <c r="I1" s="121"/>
      <c r="J1" s="120"/>
    </row>
    <row r="2" spans="1:10" ht="15">
      <c r="A2" s="121"/>
      <c r="B2" s="121"/>
      <c r="C2" s="121"/>
      <c r="D2" s="121"/>
      <c r="E2" s="121"/>
      <c r="F2" s="90" t="s">
        <v>51</v>
      </c>
      <c r="G2" s="90"/>
      <c r="H2" s="90"/>
      <c r="I2" s="121"/>
      <c r="J2" s="120"/>
    </row>
    <row r="3" spans="1:10" ht="15">
      <c r="A3" s="121"/>
      <c r="B3" s="121"/>
      <c r="C3" s="121"/>
      <c r="D3" s="121"/>
      <c r="E3" s="121"/>
      <c r="F3" s="90" t="s">
        <v>50</v>
      </c>
      <c r="G3" s="90"/>
      <c r="H3" s="90"/>
      <c r="I3" s="121"/>
      <c r="J3" s="120"/>
    </row>
    <row r="4" spans="1:10" ht="15">
      <c r="A4" s="121"/>
      <c r="B4" s="121"/>
      <c r="C4" s="121"/>
      <c r="D4" s="121"/>
      <c r="E4" s="121"/>
      <c r="F4" s="90" t="s">
        <v>109</v>
      </c>
      <c r="G4" s="90"/>
      <c r="H4" s="90"/>
      <c r="I4" s="121"/>
      <c r="J4" s="120"/>
    </row>
    <row r="5" spans="1:10" ht="26.25" customHeight="1">
      <c r="A5" s="121"/>
      <c r="B5" s="121"/>
      <c r="C5" s="121"/>
      <c r="D5" s="121"/>
      <c r="E5" s="121"/>
      <c r="F5" s="121"/>
      <c r="G5" s="121"/>
      <c r="H5" s="121"/>
      <c r="I5" s="121"/>
      <c r="J5" s="120"/>
    </row>
    <row r="6" spans="1:10" ht="30.75" customHeight="1">
      <c r="A6" s="121"/>
      <c r="B6" s="151" t="s">
        <v>126</v>
      </c>
      <c r="C6" s="151"/>
      <c r="D6" s="151"/>
      <c r="E6" s="151"/>
      <c r="F6" s="151"/>
      <c r="G6" s="151"/>
      <c r="H6" s="151"/>
      <c r="I6" s="121"/>
      <c r="J6" s="120"/>
    </row>
    <row r="7" spans="1:10" s="133" customFormat="1" ht="18.75" customHeight="1">
      <c r="A7" s="93"/>
      <c r="B7" s="176" t="s">
        <v>127</v>
      </c>
      <c r="C7" s="176"/>
      <c r="D7" s="176"/>
      <c r="E7" s="176"/>
      <c r="F7" s="176"/>
      <c r="G7" s="176"/>
      <c r="H7" s="176"/>
      <c r="I7" s="93"/>
      <c r="J7" s="132"/>
    </row>
    <row r="8" spans="1:10" ht="15">
      <c r="A8" s="120"/>
      <c r="B8" s="120"/>
      <c r="C8" s="120"/>
      <c r="D8" s="120"/>
      <c r="E8" s="120"/>
      <c r="F8" s="120"/>
      <c r="G8" s="120"/>
      <c r="H8" s="120"/>
      <c r="I8" s="120"/>
      <c r="J8" s="120"/>
    </row>
    <row r="9" spans="1:10" ht="15">
      <c r="A9" s="174"/>
      <c r="B9" s="174"/>
      <c r="C9" s="174"/>
      <c r="D9" s="174"/>
      <c r="E9" s="174"/>
      <c r="F9" s="174"/>
      <c r="G9" s="174"/>
      <c r="H9" s="174"/>
      <c r="I9" s="174"/>
      <c r="J9" s="120"/>
    </row>
    <row r="10" spans="1:10" ht="22.5">
      <c r="A10" s="122"/>
      <c r="B10" s="123" t="s">
        <v>60</v>
      </c>
      <c r="C10" s="123" t="s">
        <v>106</v>
      </c>
      <c r="D10" s="123" t="s">
        <v>107</v>
      </c>
      <c r="E10" s="123" t="s">
        <v>61</v>
      </c>
      <c r="F10" s="123" t="s">
        <v>62</v>
      </c>
      <c r="G10" s="123" t="s">
        <v>63</v>
      </c>
      <c r="H10" s="123" t="s">
        <v>64</v>
      </c>
      <c r="I10" s="122"/>
      <c r="J10" s="120"/>
    </row>
    <row r="11" spans="1:10" ht="15">
      <c r="A11" s="122"/>
      <c r="B11" s="123" t="s">
        <v>138</v>
      </c>
      <c r="C11" s="123"/>
      <c r="D11" s="123"/>
      <c r="E11" s="124" t="s">
        <v>139</v>
      </c>
      <c r="F11" s="125" t="s">
        <v>144</v>
      </c>
      <c r="G11" s="125" t="s">
        <v>141</v>
      </c>
      <c r="H11" s="125" t="s">
        <v>144</v>
      </c>
      <c r="I11" s="122"/>
      <c r="J11" s="120"/>
    </row>
    <row r="12" spans="1:10" ht="15">
      <c r="A12" s="122"/>
      <c r="B12" s="126"/>
      <c r="C12" s="127" t="s">
        <v>142</v>
      </c>
      <c r="D12" s="128"/>
      <c r="E12" s="129" t="s">
        <v>143</v>
      </c>
      <c r="F12" s="130" t="s">
        <v>144</v>
      </c>
      <c r="G12" s="130" t="s">
        <v>141</v>
      </c>
      <c r="H12" s="130" t="s">
        <v>144</v>
      </c>
      <c r="I12" s="122"/>
      <c r="J12" s="120"/>
    </row>
    <row r="13" spans="1:9" ht="14.25">
      <c r="A13" s="122"/>
      <c r="B13" s="131"/>
      <c r="C13" s="131"/>
      <c r="D13" s="127" t="s">
        <v>145</v>
      </c>
      <c r="E13" s="129" t="s">
        <v>146</v>
      </c>
      <c r="F13" s="130" t="s">
        <v>147</v>
      </c>
      <c r="G13" s="130" t="s">
        <v>148</v>
      </c>
      <c r="H13" s="130" t="s">
        <v>149</v>
      </c>
      <c r="I13" s="122"/>
    </row>
    <row r="14" spans="1:9" ht="14.25">
      <c r="A14" s="122"/>
      <c r="B14" s="131"/>
      <c r="C14" s="131"/>
      <c r="D14" s="127" t="s">
        <v>150</v>
      </c>
      <c r="E14" s="129" t="s">
        <v>151</v>
      </c>
      <c r="F14" s="130" t="s">
        <v>152</v>
      </c>
      <c r="G14" s="130" t="s">
        <v>153</v>
      </c>
      <c r="H14" s="130" t="s">
        <v>154</v>
      </c>
      <c r="I14" s="122"/>
    </row>
    <row r="15" spans="1:9" ht="14.25">
      <c r="A15" s="122"/>
      <c r="B15" s="123" t="s">
        <v>155</v>
      </c>
      <c r="C15" s="123"/>
      <c r="D15" s="123"/>
      <c r="E15" s="124" t="s">
        <v>156</v>
      </c>
      <c r="F15" s="125" t="s">
        <v>461</v>
      </c>
      <c r="G15" s="125" t="s">
        <v>141</v>
      </c>
      <c r="H15" s="125" t="s">
        <v>461</v>
      </c>
      <c r="I15" s="122"/>
    </row>
    <row r="16" spans="1:9" ht="15">
      <c r="A16" s="122"/>
      <c r="B16" s="126"/>
      <c r="C16" s="127" t="s">
        <v>158</v>
      </c>
      <c r="D16" s="128"/>
      <c r="E16" s="129" t="s">
        <v>159</v>
      </c>
      <c r="F16" s="130" t="s">
        <v>160</v>
      </c>
      <c r="G16" s="130" t="s">
        <v>141</v>
      </c>
      <c r="H16" s="130" t="s">
        <v>160</v>
      </c>
      <c r="I16" s="122"/>
    </row>
    <row r="17" spans="1:9" ht="14.25">
      <c r="A17" s="122"/>
      <c r="B17" s="131"/>
      <c r="C17" s="131"/>
      <c r="D17" s="127" t="s">
        <v>161</v>
      </c>
      <c r="E17" s="129" t="s">
        <v>162</v>
      </c>
      <c r="F17" s="130" t="s">
        <v>163</v>
      </c>
      <c r="G17" s="130" t="s">
        <v>164</v>
      </c>
      <c r="H17" s="130" t="s">
        <v>165</v>
      </c>
      <c r="I17" s="122"/>
    </row>
    <row r="18" spans="1:9" ht="14.25">
      <c r="A18" s="122"/>
      <c r="B18" s="131"/>
      <c r="C18" s="131"/>
      <c r="D18" s="127" t="s">
        <v>150</v>
      </c>
      <c r="E18" s="129" t="s">
        <v>151</v>
      </c>
      <c r="F18" s="130" t="s">
        <v>166</v>
      </c>
      <c r="G18" s="130" t="s">
        <v>167</v>
      </c>
      <c r="H18" s="130" t="s">
        <v>168</v>
      </c>
      <c r="I18" s="122"/>
    </row>
    <row r="19" spans="1:9" ht="14.25">
      <c r="A19" s="122"/>
      <c r="B19" s="131"/>
      <c r="C19" s="131"/>
      <c r="D19" s="127" t="s">
        <v>169</v>
      </c>
      <c r="E19" s="129" t="s">
        <v>170</v>
      </c>
      <c r="F19" s="130" t="s">
        <v>171</v>
      </c>
      <c r="G19" s="130" t="s">
        <v>172</v>
      </c>
      <c r="H19" s="130" t="s">
        <v>173</v>
      </c>
      <c r="I19" s="122"/>
    </row>
    <row r="20" spans="1:9" ht="33.75">
      <c r="A20" s="122"/>
      <c r="B20" s="123" t="s">
        <v>65</v>
      </c>
      <c r="C20" s="123"/>
      <c r="D20" s="123"/>
      <c r="E20" s="124" t="s">
        <v>66</v>
      </c>
      <c r="F20" s="125" t="s">
        <v>67</v>
      </c>
      <c r="G20" s="125" t="s">
        <v>68</v>
      </c>
      <c r="H20" s="125" t="s">
        <v>69</v>
      </c>
      <c r="I20" s="122"/>
    </row>
    <row r="21" spans="1:9" ht="45">
      <c r="A21" s="122"/>
      <c r="B21" s="126"/>
      <c r="C21" s="127" t="s">
        <v>70</v>
      </c>
      <c r="D21" s="128"/>
      <c r="E21" s="129" t="s">
        <v>71</v>
      </c>
      <c r="F21" s="130" t="s">
        <v>72</v>
      </c>
      <c r="G21" s="130" t="s">
        <v>68</v>
      </c>
      <c r="H21" s="130" t="s">
        <v>73</v>
      </c>
      <c r="I21" s="122"/>
    </row>
    <row r="22" spans="1:9" ht="14.25">
      <c r="A22" s="122"/>
      <c r="B22" s="131"/>
      <c r="C22" s="131"/>
      <c r="D22" s="127" t="s">
        <v>198</v>
      </c>
      <c r="E22" s="129" t="s">
        <v>199</v>
      </c>
      <c r="F22" s="130" t="s">
        <v>200</v>
      </c>
      <c r="G22" s="130" t="s">
        <v>201</v>
      </c>
      <c r="H22" s="130" t="s">
        <v>202</v>
      </c>
      <c r="I22" s="122"/>
    </row>
    <row r="23" spans="1:9" ht="14.25">
      <c r="A23" s="122"/>
      <c r="B23" s="131"/>
      <c r="C23" s="131"/>
      <c r="D23" s="127" t="s">
        <v>203</v>
      </c>
      <c r="E23" s="129" t="s">
        <v>204</v>
      </c>
      <c r="F23" s="130" t="s">
        <v>205</v>
      </c>
      <c r="G23" s="130" t="s">
        <v>206</v>
      </c>
      <c r="H23" s="130" t="s">
        <v>207</v>
      </c>
      <c r="I23" s="122"/>
    </row>
    <row r="24" spans="1:9" ht="14.25">
      <c r="A24" s="122"/>
      <c r="B24" s="131"/>
      <c r="C24" s="131"/>
      <c r="D24" s="127" t="s">
        <v>208</v>
      </c>
      <c r="E24" s="129" t="s">
        <v>209</v>
      </c>
      <c r="F24" s="130" t="s">
        <v>210</v>
      </c>
      <c r="G24" s="130" t="s">
        <v>211</v>
      </c>
      <c r="H24" s="130" t="s">
        <v>212</v>
      </c>
      <c r="I24" s="122"/>
    </row>
    <row r="25" spans="1:9" ht="14.25">
      <c r="A25" s="122"/>
      <c r="B25" s="131"/>
      <c r="C25" s="131"/>
      <c r="D25" s="127" t="s">
        <v>213</v>
      </c>
      <c r="E25" s="129" t="s">
        <v>214</v>
      </c>
      <c r="F25" s="130" t="s">
        <v>215</v>
      </c>
      <c r="G25" s="130" t="s">
        <v>216</v>
      </c>
      <c r="H25" s="130" t="s">
        <v>217</v>
      </c>
      <c r="I25" s="122"/>
    </row>
    <row r="26" spans="1:9" ht="14.25">
      <c r="A26" s="122"/>
      <c r="B26" s="131"/>
      <c r="C26" s="131"/>
      <c r="D26" s="127" t="s">
        <v>161</v>
      </c>
      <c r="E26" s="129" t="s">
        <v>162</v>
      </c>
      <c r="F26" s="130" t="s">
        <v>462</v>
      </c>
      <c r="G26" s="130" t="s">
        <v>463</v>
      </c>
      <c r="H26" s="130" t="s">
        <v>464</v>
      </c>
      <c r="I26" s="122"/>
    </row>
    <row r="27" spans="1:9" ht="14.25">
      <c r="A27" s="122"/>
      <c r="B27" s="131"/>
      <c r="C27" s="131"/>
      <c r="D27" s="127" t="s">
        <v>465</v>
      </c>
      <c r="E27" s="129" t="s">
        <v>151</v>
      </c>
      <c r="F27" s="130" t="s">
        <v>190</v>
      </c>
      <c r="G27" s="130" t="s">
        <v>466</v>
      </c>
      <c r="H27" s="130" t="s">
        <v>467</v>
      </c>
      <c r="I27" s="122"/>
    </row>
    <row r="28" spans="1:9" ht="14.25">
      <c r="A28" s="122"/>
      <c r="B28" s="131"/>
      <c r="C28" s="131"/>
      <c r="D28" s="127" t="s">
        <v>468</v>
      </c>
      <c r="E28" s="129" t="s">
        <v>170</v>
      </c>
      <c r="F28" s="130" t="s">
        <v>224</v>
      </c>
      <c r="G28" s="130" t="s">
        <v>225</v>
      </c>
      <c r="H28" s="130" t="s">
        <v>226</v>
      </c>
      <c r="I28" s="122"/>
    </row>
    <row r="29" spans="1:9" ht="22.5">
      <c r="A29" s="122"/>
      <c r="B29" s="131"/>
      <c r="C29" s="131"/>
      <c r="D29" s="127" t="s">
        <v>469</v>
      </c>
      <c r="E29" s="129" t="s">
        <v>228</v>
      </c>
      <c r="F29" s="130" t="s">
        <v>229</v>
      </c>
      <c r="G29" s="130" t="s">
        <v>230</v>
      </c>
      <c r="H29" s="130" t="s">
        <v>231</v>
      </c>
      <c r="I29" s="122"/>
    </row>
    <row r="30" spans="1:9" ht="22.5">
      <c r="A30" s="122"/>
      <c r="B30" s="131"/>
      <c r="C30" s="131"/>
      <c r="D30" s="127" t="s">
        <v>232</v>
      </c>
      <c r="E30" s="129" t="s">
        <v>233</v>
      </c>
      <c r="F30" s="130" t="s">
        <v>141</v>
      </c>
      <c r="G30" s="130" t="s">
        <v>234</v>
      </c>
      <c r="H30" s="130" t="s">
        <v>234</v>
      </c>
      <c r="I30" s="122"/>
    </row>
    <row r="31" spans="1:9" ht="14.25">
      <c r="A31" s="122"/>
      <c r="B31" s="123" t="s">
        <v>76</v>
      </c>
      <c r="C31" s="123"/>
      <c r="D31" s="123"/>
      <c r="E31" s="124" t="s">
        <v>77</v>
      </c>
      <c r="F31" s="125" t="s">
        <v>129</v>
      </c>
      <c r="G31" s="125" t="s">
        <v>130</v>
      </c>
      <c r="H31" s="125" t="s">
        <v>131</v>
      </c>
      <c r="I31" s="122"/>
    </row>
    <row r="32" spans="1:9" ht="45">
      <c r="A32" s="122"/>
      <c r="B32" s="126"/>
      <c r="C32" s="127" t="s">
        <v>81</v>
      </c>
      <c r="D32" s="128"/>
      <c r="E32" s="129" t="s">
        <v>82</v>
      </c>
      <c r="F32" s="130" t="s">
        <v>86</v>
      </c>
      <c r="G32" s="130" t="s">
        <v>84</v>
      </c>
      <c r="H32" s="130" t="s">
        <v>87</v>
      </c>
      <c r="I32" s="122"/>
    </row>
    <row r="33" spans="1:9" ht="14.25">
      <c r="A33" s="122"/>
      <c r="B33" s="131"/>
      <c r="C33" s="131"/>
      <c r="D33" s="127" t="s">
        <v>306</v>
      </c>
      <c r="E33" s="129" t="s">
        <v>307</v>
      </c>
      <c r="F33" s="130" t="s">
        <v>308</v>
      </c>
      <c r="G33" s="130" t="s">
        <v>309</v>
      </c>
      <c r="H33" s="130" t="s">
        <v>310</v>
      </c>
      <c r="I33" s="122"/>
    </row>
    <row r="34" spans="1:9" ht="14.25">
      <c r="A34" s="122"/>
      <c r="B34" s="131"/>
      <c r="C34" s="131"/>
      <c r="D34" s="127" t="s">
        <v>150</v>
      </c>
      <c r="E34" s="129" t="s">
        <v>151</v>
      </c>
      <c r="F34" s="130" t="s">
        <v>470</v>
      </c>
      <c r="G34" s="130" t="s">
        <v>320</v>
      </c>
      <c r="H34" s="130" t="s">
        <v>471</v>
      </c>
      <c r="I34" s="122"/>
    </row>
    <row r="35" spans="1:9" ht="33.75">
      <c r="A35" s="122"/>
      <c r="B35" s="131"/>
      <c r="C35" s="131"/>
      <c r="D35" s="127" t="s">
        <v>322</v>
      </c>
      <c r="E35" s="129" t="s">
        <v>323</v>
      </c>
      <c r="F35" s="130" t="s">
        <v>324</v>
      </c>
      <c r="G35" s="130" t="s">
        <v>325</v>
      </c>
      <c r="H35" s="130" t="s">
        <v>254</v>
      </c>
      <c r="I35" s="122"/>
    </row>
    <row r="36" spans="1:9" ht="14.25">
      <c r="A36" s="122"/>
      <c r="B36" s="131"/>
      <c r="C36" s="131"/>
      <c r="D36" s="127" t="s">
        <v>169</v>
      </c>
      <c r="E36" s="129" t="s">
        <v>170</v>
      </c>
      <c r="F36" s="130" t="s">
        <v>326</v>
      </c>
      <c r="G36" s="130" t="s">
        <v>327</v>
      </c>
      <c r="H36" s="130" t="s">
        <v>328</v>
      </c>
      <c r="I36" s="122"/>
    </row>
    <row r="37" spans="1:9" ht="22.5">
      <c r="A37" s="122"/>
      <c r="B37" s="131"/>
      <c r="C37" s="131"/>
      <c r="D37" s="127" t="s">
        <v>299</v>
      </c>
      <c r="E37" s="129" t="s">
        <v>300</v>
      </c>
      <c r="F37" s="130" t="s">
        <v>221</v>
      </c>
      <c r="G37" s="130" t="s">
        <v>329</v>
      </c>
      <c r="H37" s="130" t="s">
        <v>330</v>
      </c>
      <c r="I37" s="122"/>
    </row>
    <row r="38" spans="1:9" ht="22.5">
      <c r="A38" s="122"/>
      <c r="B38" s="131"/>
      <c r="C38" s="131"/>
      <c r="D38" s="127" t="s">
        <v>232</v>
      </c>
      <c r="E38" s="129" t="s">
        <v>233</v>
      </c>
      <c r="F38" s="130" t="s">
        <v>331</v>
      </c>
      <c r="G38" s="130" t="s">
        <v>332</v>
      </c>
      <c r="H38" s="130" t="s">
        <v>330</v>
      </c>
      <c r="I38" s="122"/>
    </row>
    <row r="39" spans="1:9" ht="56.25">
      <c r="A39" s="122"/>
      <c r="B39" s="126"/>
      <c r="C39" s="127" t="s">
        <v>88</v>
      </c>
      <c r="D39" s="128"/>
      <c r="E39" s="129" t="s">
        <v>89</v>
      </c>
      <c r="F39" s="130" t="s">
        <v>93</v>
      </c>
      <c r="G39" s="130" t="s">
        <v>91</v>
      </c>
      <c r="H39" s="130" t="s">
        <v>94</v>
      </c>
      <c r="I39" s="122"/>
    </row>
    <row r="40" spans="1:9" ht="14.25">
      <c r="A40" s="122"/>
      <c r="B40" s="131"/>
      <c r="C40" s="131"/>
      <c r="D40" s="127" t="s">
        <v>333</v>
      </c>
      <c r="E40" s="129" t="s">
        <v>334</v>
      </c>
      <c r="F40" s="130" t="s">
        <v>93</v>
      </c>
      <c r="G40" s="130" t="s">
        <v>91</v>
      </c>
      <c r="H40" s="130" t="s">
        <v>94</v>
      </c>
      <c r="I40" s="122"/>
    </row>
    <row r="41" spans="1:9" ht="14.25">
      <c r="A41" s="174"/>
      <c r="B41" s="174"/>
      <c r="C41" s="174"/>
      <c r="D41" s="174"/>
      <c r="E41" s="174"/>
      <c r="F41" s="174"/>
      <c r="G41" s="174"/>
      <c r="H41" s="174"/>
      <c r="I41" s="174"/>
    </row>
    <row r="42" spans="1:9" ht="14.25">
      <c r="A42" s="122"/>
      <c r="B42" s="175" t="s">
        <v>102</v>
      </c>
      <c r="C42" s="175"/>
      <c r="D42" s="175"/>
      <c r="E42" s="175"/>
      <c r="F42" s="130" t="s">
        <v>132</v>
      </c>
      <c r="G42" s="130" t="s">
        <v>133</v>
      </c>
      <c r="H42" s="130" t="s">
        <v>134</v>
      </c>
      <c r="I42" s="122"/>
    </row>
    <row r="45" spans="6:7" ht="15">
      <c r="F45" s="89" t="s">
        <v>125</v>
      </c>
      <c r="G45" s="89"/>
    </row>
    <row r="46" spans="6:7" ht="15">
      <c r="F46" s="89"/>
      <c r="G46" s="89"/>
    </row>
    <row r="47" spans="6:7" ht="15">
      <c r="F47" s="89" t="s">
        <v>124</v>
      </c>
      <c r="G47" s="89"/>
    </row>
  </sheetData>
  <sheetProtection/>
  <mergeCells count="5">
    <mergeCell ref="A9:I9"/>
    <mergeCell ref="A41:I41"/>
    <mergeCell ref="B42:E42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PageLayoutView="0" workbookViewId="0" topLeftCell="I41">
      <selection activeCell="X68" sqref="X68:Z71"/>
    </sheetView>
  </sheetViews>
  <sheetFormatPr defaultColWidth="8.796875" defaultRowHeight="14.25"/>
  <cols>
    <col min="1" max="1" width="5.19921875" style="1" customWidth="1"/>
    <col min="2" max="2" width="16.5" style="2" customWidth="1"/>
    <col min="3" max="3" width="6.09765625" style="3" customWidth="1"/>
    <col min="4" max="4" width="5" style="2" customWidth="1"/>
    <col min="5" max="5" width="5.5" style="2" customWidth="1"/>
    <col min="6" max="6" width="6.8984375" style="2" customWidth="1"/>
    <col min="7" max="7" width="6.3984375" style="2" customWidth="1"/>
    <col min="8" max="8" width="7.69921875" style="2" customWidth="1"/>
    <col min="9" max="9" width="6.5" style="2" customWidth="1"/>
    <col min="10" max="10" width="6.59765625" style="2" customWidth="1"/>
    <col min="11" max="11" width="6.19921875" style="2" customWidth="1"/>
    <col min="12" max="12" width="5.3984375" style="2" customWidth="1"/>
    <col min="13" max="13" width="5.69921875" style="2" customWidth="1"/>
    <col min="14" max="14" width="6" style="2" customWidth="1"/>
    <col min="15" max="15" width="5.5" style="2" customWidth="1"/>
    <col min="16" max="16" width="6.59765625" style="2" customWidth="1"/>
    <col min="17" max="17" width="6.5" style="2" customWidth="1"/>
    <col min="18" max="18" width="5.69921875" style="2" customWidth="1"/>
    <col min="19" max="19" width="4.8984375" style="2" customWidth="1"/>
    <col min="20" max="20" width="24.19921875" style="2" customWidth="1"/>
    <col min="21" max="21" width="15.09765625" style="2" customWidth="1"/>
    <col min="22" max="22" width="11.8984375" style="2" customWidth="1"/>
    <col min="23" max="23" width="12.09765625" style="2" customWidth="1"/>
    <col min="24" max="24" width="9" style="2" customWidth="1"/>
    <col min="25" max="25" width="13.19921875" style="2" customWidth="1"/>
  </cols>
  <sheetData>
    <row r="1" spans="12:14" ht="15">
      <c r="L1" s="4" t="s">
        <v>0</v>
      </c>
      <c r="M1" s="4"/>
      <c r="N1" s="5"/>
    </row>
    <row r="2" spans="12:14" ht="15">
      <c r="L2" s="4" t="s">
        <v>50</v>
      </c>
      <c r="M2" s="4"/>
      <c r="N2" s="5"/>
    </row>
    <row r="3" spans="12:14" ht="15">
      <c r="L3" s="4" t="s">
        <v>51</v>
      </c>
      <c r="M3" s="4"/>
      <c r="N3" s="5"/>
    </row>
    <row r="4" spans="12:14" ht="15">
      <c r="L4" s="4" t="s">
        <v>49</v>
      </c>
      <c r="M4" s="4"/>
      <c r="N4" s="5"/>
    </row>
    <row r="6" spans="1:25" s="4" customFormat="1" ht="15">
      <c r="A6" s="6"/>
      <c r="B6" s="179" t="s">
        <v>1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7"/>
      <c r="T6" s="7"/>
      <c r="U6" s="7"/>
      <c r="V6" s="7"/>
      <c r="W6" s="7"/>
      <c r="X6" s="7"/>
      <c r="Y6" s="8"/>
    </row>
    <row r="7" spans="1:25" s="5" customFormat="1" ht="15">
      <c r="A7" s="180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9"/>
      <c r="T7" s="9"/>
      <c r="U7" s="9"/>
      <c r="V7" s="9"/>
      <c r="W7" s="9"/>
      <c r="X7" s="9"/>
      <c r="Y7" s="9"/>
    </row>
    <row r="8" ht="14.25">
      <c r="W8" s="2" t="s">
        <v>3</v>
      </c>
    </row>
    <row r="9" spans="1:28" ht="14.25">
      <c r="A9" s="182" t="s">
        <v>4</v>
      </c>
      <c r="B9" s="183" t="s">
        <v>5</v>
      </c>
      <c r="C9" s="184" t="s">
        <v>6</v>
      </c>
      <c r="D9" s="185" t="s">
        <v>7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2" t="s">
        <v>4</v>
      </c>
      <c r="T9" s="183" t="s">
        <v>5</v>
      </c>
      <c r="U9" s="185" t="s">
        <v>8</v>
      </c>
      <c r="V9" s="189"/>
      <c r="W9" s="189"/>
      <c r="X9" s="189"/>
      <c r="Y9" s="189"/>
      <c r="Z9" s="190"/>
      <c r="AA9" s="187"/>
      <c r="AB9" s="150"/>
    </row>
    <row r="10" spans="1:28" ht="14.25">
      <c r="A10" s="182"/>
      <c r="B10" s="183"/>
      <c r="C10" s="183"/>
      <c r="D10" s="178">
        <v>600</v>
      </c>
      <c r="E10" s="178"/>
      <c r="F10" s="178"/>
      <c r="G10" s="178">
        <v>630</v>
      </c>
      <c r="H10" s="178"/>
      <c r="I10" s="10">
        <v>710</v>
      </c>
      <c r="J10" s="178">
        <v>754</v>
      </c>
      <c r="K10" s="178"/>
      <c r="L10" s="178"/>
      <c r="M10" s="10">
        <v>801</v>
      </c>
      <c r="N10" s="178">
        <v>900</v>
      </c>
      <c r="O10" s="178"/>
      <c r="P10" s="178"/>
      <c r="Q10" s="178"/>
      <c r="R10" s="178"/>
      <c r="S10" s="182"/>
      <c r="T10" s="183"/>
      <c r="U10" s="177">
        <v>921</v>
      </c>
      <c r="V10" s="177"/>
      <c r="W10" s="178">
        <v>926</v>
      </c>
      <c r="X10" s="178"/>
      <c r="Y10" s="178"/>
      <c r="Z10" s="11">
        <v>921</v>
      </c>
      <c r="AA10" s="187"/>
      <c r="AB10" s="150"/>
    </row>
    <row r="11" spans="1:26" ht="14.25">
      <c r="A11" s="182"/>
      <c r="B11" s="183"/>
      <c r="C11" s="183"/>
      <c r="D11" s="178">
        <v>60016</v>
      </c>
      <c r="E11" s="178"/>
      <c r="F11" s="178"/>
      <c r="G11" s="178">
        <v>63095</v>
      </c>
      <c r="H11" s="178"/>
      <c r="I11" s="10">
        <v>71095</v>
      </c>
      <c r="J11" s="178">
        <v>75412</v>
      </c>
      <c r="K11" s="178"/>
      <c r="L11" s="178"/>
      <c r="M11" s="10">
        <v>80195</v>
      </c>
      <c r="N11" s="178">
        <v>90003</v>
      </c>
      <c r="O11" s="178"/>
      <c r="P11" s="185">
        <v>90004</v>
      </c>
      <c r="Q11" s="188"/>
      <c r="R11" s="10">
        <v>90095</v>
      </c>
      <c r="S11" s="182"/>
      <c r="T11" s="183"/>
      <c r="U11" s="177">
        <v>92195</v>
      </c>
      <c r="V11" s="177"/>
      <c r="W11" s="178">
        <v>92695</v>
      </c>
      <c r="X11" s="178"/>
      <c r="Y11" s="178"/>
      <c r="Z11" s="11">
        <v>92114</v>
      </c>
    </row>
    <row r="12" spans="1:26" ht="14.25">
      <c r="A12" s="182"/>
      <c r="B12" s="183"/>
      <c r="C12" s="183"/>
      <c r="D12" s="11">
        <v>4270</v>
      </c>
      <c r="E12" s="11">
        <v>4300</v>
      </c>
      <c r="F12" s="11">
        <v>6050</v>
      </c>
      <c r="G12" s="11">
        <v>4210</v>
      </c>
      <c r="H12" s="11">
        <v>4300</v>
      </c>
      <c r="I12" s="11">
        <v>6050</v>
      </c>
      <c r="J12" s="11">
        <v>4210</v>
      </c>
      <c r="K12" s="11">
        <v>4300</v>
      </c>
      <c r="L12" s="11">
        <v>6060</v>
      </c>
      <c r="M12" s="11">
        <v>4210</v>
      </c>
      <c r="N12" s="11">
        <v>4210</v>
      </c>
      <c r="O12" s="11">
        <v>4300</v>
      </c>
      <c r="P12" s="11">
        <v>4210</v>
      </c>
      <c r="Q12" s="11">
        <v>4170</v>
      </c>
      <c r="R12" s="11">
        <v>4270</v>
      </c>
      <c r="S12" s="182"/>
      <c r="T12" s="183"/>
      <c r="U12" s="11">
        <v>4210</v>
      </c>
      <c r="V12" s="11">
        <v>4300</v>
      </c>
      <c r="W12" s="11">
        <v>4210</v>
      </c>
      <c r="X12" s="11">
        <v>4300</v>
      </c>
      <c r="Y12" s="11">
        <v>6050</v>
      </c>
      <c r="Z12" s="12">
        <v>6220</v>
      </c>
    </row>
    <row r="13" spans="1:26" s="16" customFormat="1" ht="11.25">
      <c r="A13" s="13">
        <v>1</v>
      </c>
      <c r="B13" s="13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10</v>
      </c>
      <c r="J13" s="14">
        <v>11</v>
      </c>
      <c r="K13" s="14">
        <v>12</v>
      </c>
      <c r="L13" s="14">
        <v>13</v>
      </c>
      <c r="M13" s="14">
        <v>14</v>
      </c>
      <c r="N13" s="14">
        <v>15</v>
      </c>
      <c r="O13" s="14">
        <v>16</v>
      </c>
      <c r="P13" s="14">
        <v>17</v>
      </c>
      <c r="Q13" s="14">
        <v>18</v>
      </c>
      <c r="R13" s="14">
        <v>19</v>
      </c>
      <c r="S13" s="13">
        <v>1</v>
      </c>
      <c r="T13" s="13">
        <v>2</v>
      </c>
      <c r="U13" s="14">
        <v>20</v>
      </c>
      <c r="V13" s="14">
        <v>21</v>
      </c>
      <c r="W13" s="15">
        <v>22</v>
      </c>
      <c r="X13" s="16">
        <v>23</v>
      </c>
      <c r="Y13" s="16">
        <v>24</v>
      </c>
      <c r="Z13" s="16">
        <v>25</v>
      </c>
    </row>
    <row r="14" spans="1:26" ht="14.25">
      <c r="A14" s="191">
        <v>1</v>
      </c>
      <c r="B14" s="17" t="s">
        <v>9</v>
      </c>
      <c r="C14" s="18">
        <f>C15+C16</f>
        <v>7401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2">
        <v>1</v>
      </c>
      <c r="T14" s="17" t="s">
        <v>9</v>
      </c>
      <c r="U14" s="19"/>
      <c r="V14" s="19"/>
      <c r="W14" s="19"/>
      <c r="X14" s="19"/>
      <c r="Y14" s="19"/>
      <c r="Z14" s="20"/>
    </row>
    <row r="15" spans="1:26" ht="24">
      <c r="A15" s="191"/>
      <c r="B15" s="21" t="s">
        <v>10</v>
      </c>
      <c r="C15" s="19">
        <f>SUM(D15:Y15)</f>
        <v>3700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2"/>
      <c r="T15" s="21" t="s">
        <v>10</v>
      </c>
      <c r="U15" s="19">
        <v>1850</v>
      </c>
      <c r="V15" s="19">
        <v>1850</v>
      </c>
      <c r="W15" s="19"/>
      <c r="X15" s="19"/>
      <c r="Y15" s="19"/>
      <c r="Z15" s="20"/>
    </row>
    <row r="16" spans="1:26" ht="24">
      <c r="A16" s="191"/>
      <c r="B16" s="21" t="s">
        <v>11</v>
      </c>
      <c r="C16" s="19">
        <f>SUM(D16:Y16)</f>
        <v>3701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v>2701</v>
      </c>
      <c r="O16" s="19">
        <v>1000</v>
      </c>
      <c r="P16" s="19"/>
      <c r="Q16" s="19"/>
      <c r="R16" s="19"/>
      <c r="S16" s="192"/>
      <c r="T16" s="21" t="s">
        <v>11</v>
      </c>
      <c r="U16" s="19"/>
      <c r="V16" s="19"/>
      <c r="W16" s="19"/>
      <c r="X16" s="19"/>
      <c r="Y16" s="19"/>
      <c r="Z16" s="20"/>
    </row>
    <row r="17" spans="1:26" ht="14.25">
      <c r="A17" s="191">
        <v>2</v>
      </c>
      <c r="B17" s="17" t="s">
        <v>12</v>
      </c>
      <c r="C17" s="18">
        <f>SUM(C18:C20)</f>
        <v>41240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2">
        <v>2</v>
      </c>
      <c r="T17" s="17" t="s">
        <v>12</v>
      </c>
      <c r="U17" s="19"/>
      <c r="V17" s="19"/>
      <c r="W17" s="19"/>
      <c r="X17" s="19"/>
      <c r="Y17" s="19"/>
      <c r="Z17" s="20"/>
    </row>
    <row r="18" spans="1:26" ht="14.25">
      <c r="A18" s="191"/>
      <c r="B18" s="21" t="s">
        <v>13</v>
      </c>
      <c r="C18" s="19">
        <f>SUM(D18:Y18)</f>
        <v>33240</v>
      </c>
      <c r="D18" s="19"/>
      <c r="E18" s="19"/>
      <c r="F18" s="19"/>
      <c r="G18" s="19"/>
      <c r="H18" s="19"/>
      <c r="I18" s="19">
        <v>31240</v>
      </c>
      <c r="J18" s="19"/>
      <c r="K18" s="19"/>
      <c r="L18" s="19"/>
      <c r="M18" s="19"/>
      <c r="N18" s="19">
        <v>2000</v>
      </c>
      <c r="O18" s="19"/>
      <c r="P18" s="19"/>
      <c r="Q18" s="19"/>
      <c r="R18" s="19"/>
      <c r="S18" s="192"/>
      <c r="T18" s="21" t="s">
        <v>13</v>
      </c>
      <c r="U18" s="19"/>
      <c r="V18" s="19"/>
      <c r="W18" s="19"/>
      <c r="X18" s="19"/>
      <c r="Y18" s="19"/>
      <c r="Z18" s="20"/>
    </row>
    <row r="19" spans="1:26" ht="24">
      <c r="A19" s="191"/>
      <c r="B19" s="21" t="s">
        <v>14</v>
      </c>
      <c r="C19" s="19">
        <v>3000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2"/>
      <c r="T19" s="21" t="s">
        <v>14</v>
      </c>
      <c r="U19" s="22">
        <v>1500</v>
      </c>
      <c r="V19" s="22">
        <v>1500</v>
      </c>
      <c r="W19" s="19"/>
      <c r="X19" s="19"/>
      <c r="Y19" s="19"/>
      <c r="Z19" s="20"/>
    </row>
    <row r="20" spans="1:26" ht="30.75" customHeight="1">
      <c r="A20" s="191"/>
      <c r="B20" s="21" t="s">
        <v>15</v>
      </c>
      <c r="C20" s="19">
        <f>SUM(D20:Y20)</f>
        <v>5000</v>
      </c>
      <c r="D20" s="19"/>
      <c r="E20" s="19"/>
      <c r="F20" s="19"/>
      <c r="G20" s="19"/>
      <c r="H20" s="19"/>
      <c r="I20" s="19"/>
      <c r="J20" s="19"/>
      <c r="K20" s="19"/>
      <c r="L20" s="19">
        <v>5000</v>
      </c>
      <c r="M20" s="19"/>
      <c r="N20" s="19"/>
      <c r="O20" s="19"/>
      <c r="P20" s="19"/>
      <c r="Q20" s="19"/>
      <c r="R20" s="19"/>
      <c r="S20" s="192"/>
      <c r="T20" s="21" t="s">
        <v>15</v>
      </c>
      <c r="U20" s="19"/>
      <c r="V20" s="19"/>
      <c r="W20" s="19"/>
      <c r="X20" s="19"/>
      <c r="Y20" s="19"/>
      <c r="Z20" s="20"/>
    </row>
    <row r="21" spans="1:26" ht="14.25">
      <c r="A21" s="191">
        <v>3</v>
      </c>
      <c r="B21" s="17" t="s">
        <v>16</v>
      </c>
      <c r="C21" s="18">
        <f>C22+C23</f>
        <v>17225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2">
        <v>3</v>
      </c>
      <c r="T21" s="17" t="s">
        <v>16</v>
      </c>
      <c r="U21" s="19"/>
      <c r="V21" s="19"/>
      <c r="W21" s="19"/>
      <c r="X21" s="19"/>
      <c r="Y21" s="19"/>
      <c r="Z21" s="20"/>
    </row>
    <row r="22" spans="1:26" ht="18.75" customHeight="1">
      <c r="A22" s="191"/>
      <c r="B22" s="21" t="s">
        <v>17</v>
      </c>
      <c r="C22" s="19">
        <v>6400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2"/>
      <c r="T22" s="21" t="s">
        <v>17</v>
      </c>
      <c r="U22" s="22">
        <v>865</v>
      </c>
      <c r="V22" s="22">
        <v>5535</v>
      </c>
      <c r="W22" s="19"/>
      <c r="X22" s="19"/>
      <c r="Y22" s="19"/>
      <c r="Z22" s="20"/>
    </row>
    <row r="23" spans="1:26" ht="25.5" customHeight="1">
      <c r="A23" s="191"/>
      <c r="B23" s="21" t="s">
        <v>18</v>
      </c>
      <c r="C23" s="19">
        <f>SUM(D23:Y23)</f>
        <v>10825</v>
      </c>
      <c r="D23" s="19"/>
      <c r="E23" s="19"/>
      <c r="F23" s="19"/>
      <c r="G23" s="19"/>
      <c r="H23" s="19"/>
      <c r="I23" s="19"/>
      <c r="J23" s="19">
        <v>2000</v>
      </c>
      <c r="K23" s="19">
        <v>8825</v>
      </c>
      <c r="L23" s="19"/>
      <c r="M23" s="19"/>
      <c r="N23" s="19"/>
      <c r="O23" s="19"/>
      <c r="P23" s="19"/>
      <c r="Q23" s="19"/>
      <c r="R23" s="19"/>
      <c r="S23" s="192"/>
      <c r="T23" s="21" t="s">
        <v>18</v>
      </c>
      <c r="U23" s="19"/>
      <c r="V23" s="19"/>
      <c r="W23" s="19"/>
      <c r="X23" s="19"/>
      <c r="Y23" s="19"/>
      <c r="Z23" s="20"/>
    </row>
    <row r="24" spans="1:26" ht="14.25">
      <c r="A24" s="191">
        <v>4</v>
      </c>
      <c r="B24" s="17" t="s">
        <v>19</v>
      </c>
      <c r="C24" s="18">
        <f>C25+C26+C27</f>
        <v>13822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2">
        <v>4</v>
      </c>
      <c r="T24" s="17" t="s">
        <v>19</v>
      </c>
      <c r="U24" s="19"/>
      <c r="V24" s="19"/>
      <c r="W24" s="19"/>
      <c r="X24" s="19"/>
      <c r="Y24" s="19"/>
      <c r="Z24" s="20"/>
    </row>
    <row r="25" spans="1:26" ht="18.75" customHeight="1">
      <c r="A25" s="191"/>
      <c r="B25" s="21" t="s">
        <v>17</v>
      </c>
      <c r="C25" s="19">
        <f>SUM(D25:Y25)</f>
        <v>4822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2"/>
      <c r="T25" s="21" t="s">
        <v>17</v>
      </c>
      <c r="U25" s="19">
        <v>1100</v>
      </c>
      <c r="V25" s="19">
        <v>3722</v>
      </c>
      <c r="W25" s="19"/>
      <c r="X25" s="19"/>
      <c r="Y25" s="19"/>
      <c r="Z25" s="20"/>
    </row>
    <row r="26" spans="1:26" ht="32.25" customHeight="1">
      <c r="A26" s="191"/>
      <c r="B26" s="21" t="s">
        <v>20</v>
      </c>
      <c r="C26" s="19">
        <f>SUM(D26:Y26)</f>
        <v>6000</v>
      </c>
      <c r="D26" s="19"/>
      <c r="E26" s="19"/>
      <c r="F26" s="19">
        <v>6000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2"/>
      <c r="T26" s="21" t="s">
        <v>20</v>
      </c>
      <c r="U26" s="19"/>
      <c r="V26" s="19"/>
      <c r="W26" s="19"/>
      <c r="X26" s="19"/>
      <c r="Y26" s="19"/>
      <c r="Z26" s="20"/>
    </row>
    <row r="27" spans="1:26" ht="14.25">
      <c r="A27" s="191"/>
      <c r="B27" s="21" t="s">
        <v>21</v>
      </c>
      <c r="C27" s="19">
        <f>SUM(D27:Y27)</f>
        <v>3000</v>
      </c>
      <c r="D27" s="19"/>
      <c r="E27" s="19"/>
      <c r="F27" s="19"/>
      <c r="G27" s="19"/>
      <c r="H27" s="19"/>
      <c r="I27" s="19"/>
      <c r="J27" s="19">
        <v>3000</v>
      </c>
      <c r="K27" s="19"/>
      <c r="L27" s="19"/>
      <c r="M27" s="19"/>
      <c r="N27" s="19"/>
      <c r="O27" s="19"/>
      <c r="P27" s="19"/>
      <c r="Q27" s="19"/>
      <c r="R27" s="19"/>
      <c r="S27" s="192"/>
      <c r="T27" s="21" t="s">
        <v>21</v>
      </c>
      <c r="U27" s="19"/>
      <c r="V27" s="19"/>
      <c r="W27" s="19"/>
      <c r="X27" s="19"/>
      <c r="Y27" s="19"/>
      <c r="Z27" s="20"/>
    </row>
    <row r="28" spans="1:26" ht="14.25">
      <c r="A28" s="183" t="s">
        <v>4</v>
      </c>
      <c r="B28" s="183" t="s">
        <v>5</v>
      </c>
      <c r="C28" s="184" t="s">
        <v>6</v>
      </c>
      <c r="D28" s="23" t="s">
        <v>22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82" t="s">
        <v>4</v>
      </c>
      <c r="T28" s="183" t="s">
        <v>5</v>
      </c>
      <c r="U28" s="24"/>
      <c r="V28" s="24"/>
      <c r="W28" s="24"/>
      <c r="X28" s="24"/>
      <c r="Y28" s="24"/>
      <c r="Z28" s="25"/>
    </row>
    <row r="29" spans="1:26" ht="14.25">
      <c r="A29" s="183"/>
      <c r="B29" s="183"/>
      <c r="C29" s="183"/>
      <c r="D29" s="178">
        <v>600</v>
      </c>
      <c r="E29" s="178"/>
      <c r="F29" s="178"/>
      <c r="G29" s="178">
        <v>630</v>
      </c>
      <c r="H29" s="178"/>
      <c r="I29" s="10">
        <v>710</v>
      </c>
      <c r="J29" s="178">
        <v>754</v>
      </c>
      <c r="K29" s="178"/>
      <c r="L29" s="178"/>
      <c r="M29" s="10">
        <v>800</v>
      </c>
      <c r="N29" s="178">
        <v>900</v>
      </c>
      <c r="O29" s="178"/>
      <c r="P29" s="178"/>
      <c r="Q29" s="178"/>
      <c r="R29" s="178"/>
      <c r="S29" s="182"/>
      <c r="T29" s="183"/>
      <c r="U29" s="177">
        <v>921</v>
      </c>
      <c r="V29" s="177"/>
      <c r="W29" s="178">
        <v>926</v>
      </c>
      <c r="X29" s="178"/>
      <c r="Y29" s="185"/>
      <c r="Z29" s="11">
        <v>921</v>
      </c>
    </row>
    <row r="30" spans="1:26" ht="14.25">
      <c r="A30" s="183"/>
      <c r="B30" s="183"/>
      <c r="C30" s="183"/>
      <c r="D30" s="178">
        <v>60016</v>
      </c>
      <c r="E30" s="178"/>
      <c r="F30" s="178"/>
      <c r="G30" s="178">
        <v>63095</v>
      </c>
      <c r="H30" s="178"/>
      <c r="I30" s="10">
        <v>71095</v>
      </c>
      <c r="J30" s="178">
        <v>75412</v>
      </c>
      <c r="K30" s="178"/>
      <c r="L30" s="178"/>
      <c r="M30" s="10">
        <v>80195</v>
      </c>
      <c r="N30" s="178">
        <v>90003</v>
      </c>
      <c r="O30" s="178"/>
      <c r="P30" s="185">
        <v>90004</v>
      </c>
      <c r="Q30" s="188"/>
      <c r="R30" s="10">
        <v>90095</v>
      </c>
      <c r="S30" s="182"/>
      <c r="T30" s="183"/>
      <c r="U30" s="177">
        <v>92195</v>
      </c>
      <c r="V30" s="177"/>
      <c r="W30" s="178">
        <v>92695</v>
      </c>
      <c r="X30" s="178"/>
      <c r="Y30" s="185"/>
      <c r="Z30" s="11">
        <v>92114</v>
      </c>
    </row>
    <row r="31" spans="1:26" ht="14.25">
      <c r="A31" s="183"/>
      <c r="B31" s="183"/>
      <c r="C31" s="183"/>
      <c r="D31" s="11">
        <v>4270</v>
      </c>
      <c r="E31" s="11">
        <v>4300</v>
      </c>
      <c r="F31" s="11">
        <v>6050</v>
      </c>
      <c r="G31" s="11">
        <v>4210</v>
      </c>
      <c r="H31" s="11">
        <v>4300</v>
      </c>
      <c r="I31" s="11">
        <v>6050</v>
      </c>
      <c r="J31" s="11">
        <v>4210</v>
      </c>
      <c r="K31" s="11">
        <v>4300</v>
      </c>
      <c r="L31" s="11">
        <v>6060</v>
      </c>
      <c r="M31" s="11">
        <v>4210</v>
      </c>
      <c r="N31" s="11">
        <v>4210</v>
      </c>
      <c r="O31" s="11">
        <v>4300</v>
      </c>
      <c r="P31" s="11">
        <v>4210</v>
      </c>
      <c r="Q31" s="11">
        <v>4170</v>
      </c>
      <c r="R31" s="11">
        <v>4270</v>
      </c>
      <c r="S31" s="182"/>
      <c r="T31" s="183"/>
      <c r="U31" s="11">
        <v>4210</v>
      </c>
      <c r="V31" s="11">
        <v>4300</v>
      </c>
      <c r="W31" s="11">
        <v>4210</v>
      </c>
      <c r="X31" s="11">
        <v>4300</v>
      </c>
      <c r="Y31" s="26">
        <v>6050</v>
      </c>
      <c r="Z31" s="12">
        <v>6220</v>
      </c>
    </row>
    <row r="32" spans="1:26" s="16" customFormat="1" ht="12">
      <c r="A32" s="13">
        <v>1</v>
      </c>
      <c r="B32" s="13">
        <v>2</v>
      </c>
      <c r="C32" s="13">
        <v>3</v>
      </c>
      <c r="D32" s="27">
        <v>4</v>
      </c>
      <c r="E32" s="27">
        <v>5</v>
      </c>
      <c r="F32" s="27">
        <v>6</v>
      </c>
      <c r="G32" s="27">
        <v>7</v>
      </c>
      <c r="H32" s="27">
        <v>8</v>
      </c>
      <c r="I32" s="27">
        <v>10</v>
      </c>
      <c r="J32" s="27">
        <v>11</v>
      </c>
      <c r="K32" s="27">
        <v>12</v>
      </c>
      <c r="L32" s="27">
        <v>13</v>
      </c>
      <c r="M32" s="27">
        <v>14</v>
      </c>
      <c r="N32" s="27">
        <v>15</v>
      </c>
      <c r="O32" s="27">
        <v>16</v>
      </c>
      <c r="P32" s="14">
        <v>17</v>
      </c>
      <c r="Q32" s="14">
        <v>18</v>
      </c>
      <c r="R32" s="27">
        <v>19</v>
      </c>
      <c r="S32" s="13">
        <v>1</v>
      </c>
      <c r="T32" s="13">
        <v>2</v>
      </c>
      <c r="U32" s="27">
        <v>20</v>
      </c>
      <c r="V32" s="28">
        <v>21</v>
      </c>
      <c r="W32" s="10">
        <v>22</v>
      </c>
      <c r="X32" s="16">
        <v>23</v>
      </c>
      <c r="Y32" s="16">
        <v>24</v>
      </c>
      <c r="Z32" s="16">
        <v>25</v>
      </c>
    </row>
    <row r="33" spans="1:26" ht="14.25">
      <c r="A33" s="191">
        <v>5</v>
      </c>
      <c r="B33" s="17" t="s">
        <v>23</v>
      </c>
      <c r="C33" s="18">
        <f>C34</f>
        <v>11940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2">
        <v>5</v>
      </c>
      <c r="T33" s="17" t="s">
        <v>23</v>
      </c>
      <c r="U33" s="19"/>
      <c r="V33" s="19"/>
      <c r="W33" s="19"/>
      <c r="X33" s="19"/>
      <c r="Y33" s="19"/>
      <c r="Z33" s="20"/>
    </row>
    <row r="34" spans="1:26" ht="24">
      <c r="A34" s="191"/>
      <c r="B34" s="21" t="s">
        <v>24</v>
      </c>
      <c r="C34" s="19">
        <f>SUM(D34:Y34)</f>
        <v>11940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2"/>
      <c r="T34" s="21" t="s">
        <v>24</v>
      </c>
      <c r="U34" s="19">
        <v>5800</v>
      </c>
      <c r="V34" s="19">
        <v>6140</v>
      </c>
      <c r="W34" s="19"/>
      <c r="X34" s="19"/>
      <c r="Y34" s="19"/>
      <c r="Z34" s="20"/>
    </row>
    <row r="35" spans="1:26" ht="14.25" customHeight="1">
      <c r="A35" s="191">
        <v>6</v>
      </c>
      <c r="B35" s="17" t="s">
        <v>25</v>
      </c>
      <c r="C35" s="18">
        <f>C36+C37+C38</f>
        <v>10856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2">
        <v>6</v>
      </c>
      <c r="T35" s="17" t="s">
        <v>25</v>
      </c>
      <c r="U35" s="19"/>
      <c r="V35" s="19"/>
      <c r="W35" s="19"/>
      <c r="X35" s="19"/>
      <c r="Y35" s="19"/>
      <c r="Z35" s="20"/>
    </row>
    <row r="36" spans="1:26" ht="14.25" customHeight="1">
      <c r="A36" s="191"/>
      <c r="B36" s="21" t="s">
        <v>26</v>
      </c>
      <c r="C36" s="19">
        <f>SUM(D36:Y36)</f>
        <v>5456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2"/>
      <c r="T36" s="21" t="s">
        <v>26</v>
      </c>
      <c r="U36" s="19"/>
      <c r="V36" s="19"/>
      <c r="W36" s="19"/>
      <c r="X36" s="19"/>
      <c r="Y36" s="19">
        <v>5456</v>
      </c>
      <c r="Z36" s="20"/>
    </row>
    <row r="37" spans="1:26" ht="30.75" customHeight="1">
      <c r="A37" s="191"/>
      <c r="B37" s="21" t="s">
        <v>10</v>
      </c>
      <c r="C37" s="19">
        <f>SUM(D37:Y37)</f>
        <v>3500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2"/>
      <c r="T37" s="21" t="s">
        <v>10</v>
      </c>
      <c r="U37" s="19">
        <v>2000</v>
      </c>
      <c r="V37" s="19">
        <v>1500</v>
      </c>
      <c r="W37" s="19"/>
      <c r="X37" s="19"/>
      <c r="Y37" s="19"/>
      <c r="Z37" s="20"/>
    </row>
    <row r="38" spans="1:26" ht="30" customHeight="1">
      <c r="A38" s="191"/>
      <c r="B38" s="21" t="s">
        <v>15</v>
      </c>
      <c r="C38" s="19">
        <f>SUM(D38:Y38)</f>
        <v>1900</v>
      </c>
      <c r="D38" s="19"/>
      <c r="E38" s="19"/>
      <c r="F38" s="19"/>
      <c r="G38" s="19"/>
      <c r="H38" s="19"/>
      <c r="I38" s="19"/>
      <c r="J38" s="19">
        <v>1500</v>
      </c>
      <c r="K38" s="19"/>
      <c r="L38" s="19"/>
      <c r="M38" s="19"/>
      <c r="N38" s="19">
        <v>400</v>
      </c>
      <c r="O38" s="19"/>
      <c r="P38" s="19"/>
      <c r="Q38" s="19"/>
      <c r="R38" s="19"/>
      <c r="S38" s="192"/>
      <c r="T38" s="21" t="s">
        <v>15</v>
      </c>
      <c r="U38" s="19"/>
      <c r="V38" s="19"/>
      <c r="W38" s="19"/>
      <c r="X38" s="19"/>
      <c r="Y38" s="19"/>
      <c r="Z38" s="20"/>
    </row>
    <row r="39" spans="1:26" ht="14.25">
      <c r="A39" s="191">
        <v>7</v>
      </c>
      <c r="B39" s="29" t="s">
        <v>27</v>
      </c>
      <c r="C39" s="30">
        <f>C40</f>
        <v>10960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192">
        <v>7</v>
      </c>
      <c r="T39" s="29" t="s">
        <v>27</v>
      </c>
      <c r="U39" s="31"/>
      <c r="V39" s="31"/>
      <c r="W39" s="31"/>
      <c r="X39" s="31"/>
      <c r="Y39" s="32"/>
      <c r="Z39" s="11"/>
    </row>
    <row r="40" spans="1:26" ht="13.5" customHeight="1">
      <c r="A40" s="191"/>
      <c r="B40" s="33" t="s">
        <v>28</v>
      </c>
      <c r="C40" s="31">
        <f>SUM(D40:Y40)</f>
        <v>10960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192"/>
      <c r="T40" s="33" t="s">
        <v>28</v>
      </c>
      <c r="U40" s="31"/>
      <c r="V40" s="31"/>
      <c r="W40" s="31"/>
      <c r="X40" s="31"/>
      <c r="Y40" s="32">
        <v>10960</v>
      </c>
      <c r="Z40" s="11"/>
    </row>
    <row r="41" spans="1:26" ht="16.5" customHeight="1">
      <c r="A41" s="191">
        <v>8</v>
      </c>
      <c r="B41" s="29" t="s">
        <v>29</v>
      </c>
      <c r="C41" s="30">
        <f>C42+C43</f>
        <v>14441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192">
        <v>8</v>
      </c>
      <c r="T41" s="29" t="s">
        <v>29</v>
      </c>
      <c r="U41" s="31"/>
      <c r="V41" s="31"/>
      <c r="W41" s="31"/>
      <c r="X41" s="31"/>
      <c r="Y41" s="32"/>
      <c r="Z41" s="11"/>
    </row>
    <row r="42" spans="1:26" ht="24.75" customHeight="1">
      <c r="A42" s="191"/>
      <c r="B42" s="33" t="s">
        <v>10</v>
      </c>
      <c r="C42" s="31">
        <f>SUM(D42:Y42)</f>
        <v>7000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192"/>
      <c r="T42" s="33" t="s">
        <v>10</v>
      </c>
      <c r="U42" s="31"/>
      <c r="V42" s="31">
        <v>2000</v>
      </c>
      <c r="W42" s="31"/>
      <c r="X42" s="31">
        <v>5000</v>
      </c>
      <c r="Y42" s="32"/>
      <c r="Z42" s="11"/>
    </row>
    <row r="43" spans="1:26" ht="27" customHeight="1">
      <c r="A43" s="191"/>
      <c r="B43" s="33" t="s">
        <v>30</v>
      </c>
      <c r="C43" s="31">
        <f>SUM(D43:Y43)</f>
        <v>7441</v>
      </c>
      <c r="D43" s="31">
        <v>6000</v>
      </c>
      <c r="E43" s="31">
        <v>1441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192"/>
      <c r="T43" s="33" t="s">
        <v>30</v>
      </c>
      <c r="U43" s="31"/>
      <c r="V43" s="31"/>
      <c r="W43" s="31"/>
      <c r="X43" s="31"/>
      <c r="Y43" s="32"/>
      <c r="Z43" s="11"/>
    </row>
    <row r="44" spans="1:26" ht="14.25">
      <c r="A44" s="191">
        <v>9</v>
      </c>
      <c r="B44" s="29" t="s">
        <v>31</v>
      </c>
      <c r="C44" s="30">
        <f>C45+C46</f>
        <v>9258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192">
        <v>9</v>
      </c>
      <c r="T44" s="29" t="s">
        <v>31</v>
      </c>
      <c r="U44" s="31"/>
      <c r="V44" s="31"/>
      <c r="W44" s="31"/>
      <c r="X44" s="31"/>
      <c r="Y44" s="32"/>
      <c r="Z44" s="11"/>
    </row>
    <row r="45" spans="1:26" ht="27.75" customHeight="1">
      <c r="A45" s="191"/>
      <c r="B45" s="33" t="s">
        <v>32</v>
      </c>
      <c r="C45" s="31">
        <f>SUM(D45:Y45)</f>
        <v>300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>
        <v>300</v>
      </c>
      <c r="O45" s="31"/>
      <c r="P45" s="31"/>
      <c r="Q45" s="31"/>
      <c r="R45" s="31"/>
      <c r="S45" s="192"/>
      <c r="T45" s="33" t="s">
        <v>32</v>
      </c>
      <c r="U45" s="31"/>
      <c r="V45" s="31"/>
      <c r="W45" s="31"/>
      <c r="X45" s="31"/>
      <c r="Y45" s="32"/>
      <c r="Z45" s="11"/>
    </row>
    <row r="46" spans="1:26" ht="14.25" customHeight="1">
      <c r="A46" s="191"/>
      <c r="B46" s="33" t="s">
        <v>33</v>
      </c>
      <c r="C46" s="31">
        <f>SUM(D46:Y46)</f>
        <v>8958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>
        <v>8958</v>
      </c>
      <c r="S46" s="192"/>
      <c r="T46" s="33" t="s">
        <v>33</v>
      </c>
      <c r="U46" s="31"/>
      <c r="V46" s="31"/>
      <c r="W46" s="31"/>
      <c r="X46" s="31"/>
      <c r="Y46" s="32"/>
      <c r="Z46" s="11"/>
    </row>
    <row r="47" spans="1:26" ht="14.25">
      <c r="A47" s="191">
        <v>10</v>
      </c>
      <c r="B47" s="29" t="s">
        <v>34</v>
      </c>
      <c r="C47" s="30">
        <f>C48+C49+C50+C51</f>
        <v>12870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192">
        <v>10</v>
      </c>
      <c r="T47" s="29" t="s">
        <v>34</v>
      </c>
      <c r="U47" s="31"/>
      <c r="V47" s="31"/>
      <c r="W47" s="31"/>
      <c r="X47" s="31"/>
      <c r="Y47" s="32"/>
      <c r="Z47" s="11"/>
    </row>
    <row r="48" spans="1:26" ht="16.5" customHeight="1">
      <c r="A48" s="191"/>
      <c r="B48" s="33" t="s">
        <v>10</v>
      </c>
      <c r="C48" s="31">
        <v>5800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192"/>
      <c r="T48" s="33" t="s">
        <v>10</v>
      </c>
      <c r="U48" s="35" t="s">
        <v>55</v>
      </c>
      <c r="V48" s="71" t="s">
        <v>56</v>
      </c>
      <c r="W48" s="31"/>
      <c r="X48" s="31"/>
      <c r="Y48" s="32"/>
      <c r="Z48" s="11"/>
    </row>
    <row r="49" spans="1:26" ht="17.25" customHeight="1">
      <c r="A49" s="191"/>
      <c r="B49" s="33" t="s">
        <v>35</v>
      </c>
      <c r="C49" s="31">
        <f>SUM(D49:Y49)</f>
        <v>5570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>
        <v>3070</v>
      </c>
      <c r="O49" s="31">
        <v>2500</v>
      </c>
      <c r="P49" s="31"/>
      <c r="Q49" s="31"/>
      <c r="R49" s="31"/>
      <c r="S49" s="192"/>
      <c r="T49" s="33" t="s">
        <v>35</v>
      </c>
      <c r="U49" s="31"/>
      <c r="V49" s="31"/>
      <c r="W49" s="31"/>
      <c r="X49" s="31"/>
      <c r="Y49" s="32"/>
      <c r="Z49" s="11"/>
    </row>
    <row r="50" spans="1:26" ht="16.5" customHeight="1">
      <c r="A50" s="191"/>
      <c r="B50" s="33" t="s">
        <v>36</v>
      </c>
      <c r="C50" s="31">
        <v>1000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192"/>
      <c r="T50" s="33" t="s">
        <v>36</v>
      </c>
      <c r="U50" s="34">
        <v>512</v>
      </c>
      <c r="V50" s="35" t="s">
        <v>54</v>
      </c>
      <c r="W50" s="31"/>
      <c r="X50" s="31"/>
      <c r="Y50" s="32"/>
      <c r="Z50" s="11"/>
    </row>
    <row r="51" spans="1:26" ht="14.25">
      <c r="A51" s="36"/>
      <c r="B51" s="33" t="s">
        <v>21</v>
      </c>
      <c r="C51" s="31">
        <f>SUM(D51:Y51)</f>
        <v>500</v>
      </c>
      <c r="D51" s="31"/>
      <c r="E51" s="31"/>
      <c r="F51" s="31"/>
      <c r="G51" s="31"/>
      <c r="H51" s="31"/>
      <c r="I51" s="31"/>
      <c r="J51" s="31">
        <v>500</v>
      </c>
      <c r="K51" s="31"/>
      <c r="L51" s="31"/>
      <c r="M51" s="31"/>
      <c r="N51" s="31"/>
      <c r="O51" s="31"/>
      <c r="P51" s="31"/>
      <c r="Q51" s="31"/>
      <c r="R51" s="31"/>
      <c r="S51" s="37"/>
      <c r="T51" s="33" t="s">
        <v>21</v>
      </c>
      <c r="U51" s="31"/>
      <c r="V51" s="31"/>
      <c r="W51" s="31"/>
      <c r="X51" s="31"/>
      <c r="Y51" s="32"/>
      <c r="Z51" s="11"/>
    </row>
    <row r="52" spans="1:26" ht="14.25">
      <c r="A52" s="191">
        <v>11</v>
      </c>
      <c r="B52" s="29" t="s">
        <v>37</v>
      </c>
      <c r="C52" s="30">
        <f>C53+C54+C55</f>
        <v>31037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192">
        <v>11</v>
      </c>
      <c r="T52" s="29" t="s">
        <v>37</v>
      </c>
      <c r="U52" s="31"/>
      <c r="V52" s="31"/>
      <c r="W52" s="31"/>
      <c r="X52" s="31"/>
      <c r="Y52" s="32"/>
      <c r="Z52" s="11"/>
    </row>
    <row r="53" spans="1:26" ht="14.25">
      <c r="A53" s="191"/>
      <c r="B53" s="38" t="s">
        <v>38</v>
      </c>
      <c r="C53" s="39">
        <f>U53+V53</f>
        <v>4100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92"/>
      <c r="T53" s="38" t="s">
        <v>38</v>
      </c>
      <c r="U53" s="39">
        <v>2750</v>
      </c>
      <c r="V53" s="41">
        <v>1350</v>
      </c>
      <c r="W53" s="39"/>
      <c r="X53" s="40"/>
      <c r="Y53" s="42"/>
      <c r="Z53" s="11"/>
    </row>
    <row r="54" spans="1:26" ht="15.75" customHeight="1">
      <c r="A54" s="191"/>
      <c r="B54" s="43" t="s">
        <v>39</v>
      </c>
      <c r="C54" s="39">
        <v>20000</v>
      </c>
      <c r="D54" s="40"/>
      <c r="E54" s="40"/>
      <c r="F54" s="40"/>
      <c r="G54" s="40">
        <v>1000</v>
      </c>
      <c r="H54" s="40">
        <v>3000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192"/>
      <c r="T54" s="43" t="s">
        <v>39</v>
      </c>
      <c r="U54" s="44">
        <v>1000</v>
      </c>
      <c r="V54" s="45">
        <v>3000</v>
      </c>
      <c r="W54" s="53" t="s">
        <v>57</v>
      </c>
      <c r="X54" s="51" t="s">
        <v>58</v>
      </c>
      <c r="Y54" s="70" t="s">
        <v>59</v>
      </c>
      <c r="Z54" s="11"/>
    </row>
    <row r="55" spans="1:26" ht="17.25" customHeight="1">
      <c r="A55" s="191"/>
      <c r="B55" s="33" t="s">
        <v>40</v>
      </c>
      <c r="C55" s="31">
        <v>6937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4">
        <v>1760</v>
      </c>
      <c r="O55" s="31">
        <v>937</v>
      </c>
      <c r="P55" s="69" t="s">
        <v>52</v>
      </c>
      <c r="Q55" s="69" t="s">
        <v>53</v>
      </c>
      <c r="R55" s="31"/>
      <c r="S55" s="192"/>
      <c r="T55" s="33" t="s">
        <v>40</v>
      </c>
      <c r="U55" s="31"/>
      <c r="V55" s="31"/>
      <c r="W55" s="31"/>
      <c r="X55" s="31"/>
      <c r="Y55" s="32"/>
      <c r="Z55" s="11"/>
    </row>
    <row r="56" spans="1:26" ht="14.25">
      <c r="A56" s="183" t="s">
        <v>4</v>
      </c>
      <c r="B56" s="183" t="s">
        <v>5</v>
      </c>
      <c r="C56" s="184" t="s">
        <v>6</v>
      </c>
      <c r="D56" s="185" t="s">
        <v>41</v>
      </c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2" t="s">
        <v>4</v>
      </c>
      <c r="T56" s="183" t="s">
        <v>5</v>
      </c>
      <c r="U56" s="46"/>
      <c r="V56" s="46"/>
      <c r="W56" s="46"/>
      <c r="X56" s="46"/>
      <c r="Y56" s="47"/>
      <c r="Z56" s="48"/>
    </row>
    <row r="57" spans="1:26" ht="14.25">
      <c r="A57" s="183"/>
      <c r="B57" s="183"/>
      <c r="C57" s="183"/>
      <c r="D57" s="178">
        <v>600</v>
      </c>
      <c r="E57" s="178"/>
      <c r="F57" s="178"/>
      <c r="G57" s="178">
        <v>630</v>
      </c>
      <c r="H57" s="178"/>
      <c r="I57" s="10">
        <v>710</v>
      </c>
      <c r="J57" s="178">
        <v>754</v>
      </c>
      <c r="K57" s="178"/>
      <c r="L57" s="178"/>
      <c r="M57" s="10">
        <v>800</v>
      </c>
      <c r="N57" s="178">
        <v>900</v>
      </c>
      <c r="O57" s="178"/>
      <c r="P57" s="178"/>
      <c r="Q57" s="178"/>
      <c r="R57" s="178"/>
      <c r="S57" s="182"/>
      <c r="T57" s="183"/>
      <c r="U57" s="177">
        <v>921</v>
      </c>
      <c r="V57" s="177"/>
      <c r="W57" s="178">
        <v>926</v>
      </c>
      <c r="X57" s="178"/>
      <c r="Y57" s="185"/>
      <c r="Z57" s="11">
        <v>921</v>
      </c>
    </row>
    <row r="58" spans="1:26" ht="14.25">
      <c r="A58" s="183"/>
      <c r="B58" s="183"/>
      <c r="C58" s="183"/>
      <c r="D58" s="178">
        <v>60016</v>
      </c>
      <c r="E58" s="178"/>
      <c r="F58" s="178"/>
      <c r="G58" s="178">
        <v>63095</v>
      </c>
      <c r="H58" s="178"/>
      <c r="I58" s="10">
        <v>71095</v>
      </c>
      <c r="J58" s="178">
        <v>75412</v>
      </c>
      <c r="K58" s="178"/>
      <c r="L58" s="178"/>
      <c r="M58" s="10">
        <v>80195</v>
      </c>
      <c r="N58" s="178">
        <v>90003</v>
      </c>
      <c r="O58" s="178"/>
      <c r="P58" s="185">
        <v>90004</v>
      </c>
      <c r="Q58" s="188"/>
      <c r="R58" s="10">
        <v>90095</v>
      </c>
      <c r="S58" s="182"/>
      <c r="T58" s="183"/>
      <c r="U58" s="177">
        <v>92195</v>
      </c>
      <c r="V58" s="177"/>
      <c r="W58" s="178">
        <v>92695</v>
      </c>
      <c r="X58" s="178"/>
      <c r="Y58" s="185"/>
      <c r="Z58" s="11">
        <v>92114</v>
      </c>
    </row>
    <row r="59" spans="1:26" ht="14.25">
      <c r="A59" s="183"/>
      <c r="B59" s="183"/>
      <c r="C59" s="183"/>
      <c r="D59" s="11">
        <v>4270</v>
      </c>
      <c r="E59" s="11">
        <v>4300</v>
      </c>
      <c r="F59" s="11">
        <v>6050</v>
      </c>
      <c r="G59" s="11">
        <v>4210</v>
      </c>
      <c r="H59" s="11">
        <v>4300</v>
      </c>
      <c r="I59" s="11">
        <v>6050</v>
      </c>
      <c r="J59" s="11">
        <v>4210</v>
      </c>
      <c r="K59" s="11">
        <v>4300</v>
      </c>
      <c r="L59" s="11">
        <v>6060</v>
      </c>
      <c r="M59" s="11">
        <v>4210</v>
      </c>
      <c r="N59" s="11">
        <v>4210</v>
      </c>
      <c r="O59" s="11">
        <v>4300</v>
      </c>
      <c r="P59" s="11">
        <v>4210</v>
      </c>
      <c r="Q59" s="11">
        <v>4170</v>
      </c>
      <c r="R59" s="11">
        <v>4270</v>
      </c>
      <c r="S59" s="182"/>
      <c r="T59" s="183"/>
      <c r="U59" s="11">
        <v>4210</v>
      </c>
      <c r="V59" s="11">
        <v>4300</v>
      </c>
      <c r="W59" s="11">
        <v>4210</v>
      </c>
      <c r="X59" s="11">
        <v>4300</v>
      </c>
      <c r="Y59" s="26">
        <v>6050</v>
      </c>
      <c r="Z59" s="12">
        <v>6220</v>
      </c>
    </row>
    <row r="60" spans="1:26" s="16" customFormat="1" ht="12">
      <c r="A60" s="13">
        <v>1</v>
      </c>
      <c r="B60" s="13">
        <v>2</v>
      </c>
      <c r="C60" s="13">
        <v>3</v>
      </c>
      <c r="D60" s="27">
        <v>4</v>
      </c>
      <c r="E60" s="27">
        <v>5</v>
      </c>
      <c r="F60" s="27">
        <v>6</v>
      </c>
      <c r="G60" s="27">
        <v>7</v>
      </c>
      <c r="H60" s="27">
        <v>8</v>
      </c>
      <c r="I60" s="27">
        <v>10</v>
      </c>
      <c r="J60" s="27">
        <v>11</v>
      </c>
      <c r="K60" s="27">
        <v>12</v>
      </c>
      <c r="L60" s="27">
        <v>13</v>
      </c>
      <c r="M60" s="27">
        <v>14</v>
      </c>
      <c r="N60" s="27">
        <v>15</v>
      </c>
      <c r="O60" s="27">
        <v>16</v>
      </c>
      <c r="P60" s="14">
        <v>17</v>
      </c>
      <c r="Q60" s="14">
        <v>18</v>
      </c>
      <c r="R60" s="27">
        <v>19</v>
      </c>
      <c r="S60" s="13">
        <v>1</v>
      </c>
      <c r="T60" s="13">
        <v>2</v>
      </c>
      <c r="U60" s="27">
        <v>20</v>
      </c>
      <c r="V60" s="27">
        <v>21</v>
      </c>
      <c r="W60" s="27">
        <v>22</v>
      </c>
      <c r="X60" s="28">
        <v>23</v>
      </c>
      <c r="Y60" s="10">
        <v>24</v>
      </c>
      <c r="Z60" s="16">
        <v>25</v>
      </c>
    </row>
    <row r="61" spans="1:26" ht="14.25">
      <c r="A61" s="191">
        <v>12</v>
      </c>
      <c r="B61" s="29" t="s">
        <v>42</v>
      </c>
      <c r="C61" s="30">
        <f>C63+C64</f>
        <v>12558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192">
        <v>12</v>
      </c>
      <c r="T61" s="29" t="s">
        <v>42</v>
      </c>
      <c r="U61" s="31"/>
      <c r="V61" s="31"/>
      <c r="W61" s="31"/>
      <c r="X61" s="31"/>
      <c r="Y61" s="32"/>
      <c r="Z61" s="11"/>
    </row>
    <row r="62" spans="1:26" ht="14.25">
      <c r="A62" s="191"/>
      <c r="B62" s="193" t="s">
        <v>43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192"/>
      <c r="T62" s="193" t="s">
        <v>43</v>
      </c>
      <c r="U62" s="40"/>
      <c r="V62" s="49"/>
      <c r="W62" s="40"/>
      <c r="X62" s="40"/>
      <c r="Y62" s="50"/>
      <c r="Z62" s="51"/>
    </row>
    <row r="63" spans="1:26" ht="33.75" customHeight="1">
      <c r="A63" s="191"/>
      <c r="B63" s="194"/>
      <c r="C63" s="39">
        <f>U63+V63+Z63</f>
        <v>9058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192"/>
      <c r="T63" s="194"/>
      <c r="U63" s="39">
        <v>5000</v>
      </c>
      <c r="V63" s="52" t="s">
        <v>44</v>
      </c>
      <c r="W63" s="39"/>
      <c r="X63" s="39"/>
      <c r="Y63" s="42"/>
      <c r="Z63" s="53" t="s">
        <v>45</v>
      </c>
    </row>
    <row r="64" spans="1:26" ht="35.25" customHeight="1">
      <c r="A64" s="191"/>
      <c r="B64" s="43" t="s">
        <v>46</v>
      </c>
      <c r="C64" s="54">
        <v>3500</v>
      </c>
      <c r="D64" s="55"/>
      <c r="E64" s="55"/>
      <c r="F64" s="55"/>
      <c r="G64" s="55"/>
      <c r="H64" s="55"/>
      <c r="I64" s="55"/>
      <c r="J64" s="55"/>
      <c r="K64" s="55"/>
      <c r="L64" s="55"/>
      <c r="M64" s="56" t="s">
        <v>47</v>
      </c>
      <c r="N64" s="57">
        <v>1302</v>
      </c>
      <c r="O64" s="57"/>
      <c r="P64" s="57"/>
      <c r="Q64" s="57"/>
      <c r="R64" s="55"/>
      <c r="S64" s="192"/>
      <c r="T64" s="43" t="s">
        <v>46</v>
      </c>
      <c r="U64" s="55"/>
      <c r="V64" s="55"/>
      <c r="W64" s="55"/>
      <c r="X64" s="55"/>
      <c r="Y64" s="58"/>
      <c r="Z64" s="59"/>
    </row>
    <row r="65" spans="1:27" s="4" customFormat="1" ht="15">
      <c r="A65" s="60"/>
      <c r="B65" s="61" t="s">
        <v>48</v>
      </c>
      <c r="C65" s="30">
        <f>C14+C17+C21+C24+C33+C35+C39+C41+C44+C47+C52+C61</f>
        <v>193608</v>
      </c>
      <c r="D65" s="30">
        <f aca="true" t="shared" si="0" ref="D65:L65">D15+D16+D18+D19+D20+D22+D23+D24+D25+D26+D27+D34+D36+D37+D38+D40+D42+D43+D45+D46+D48+D49+D50+D51+D54+D55+D62+D63+D64</f>
        <v>6000</v>
      </c>
      <c r="E65" s="30">
        <f t="shared" si="0"/>
        <v>1441</v>
      </c>
      <c r="F65" s="30">
        <f t="shared" si="0"/>
        <v>6000</v>
      </c>
      <c r="G65" s="30">
        <f t="shared" si="0"/>
        <v>1000</v>
      </c>
      <c r="H65" s="30">
        <f t="shared" si="0"/>
        <v>3000</v>
      </c>
      <c r="I65" s="30">
        <f t="shared" si="0"/>
        <v>31240</v>
      </c>
      <c r="J65" s="30">
        <f t="shared" si="0"/>
        <v>7000</v>
      </c>
      <c r="K65" s="30">
        <f t="shared" si="0"/>
        <v>8825</v>
      </c>
      <c r="L65" s="30">
        <f t="shared" si="0"/>
        <v>5000</v>
      </c>
      <c r="M65" s="30">
        <v>2198</v>
      </c>
      <c r="N65" s="30">
        <v>11533</v>
      </c>
      <c r="O65" s="30">
        <v>4437</v>
      </c>
      <c r="P65" s="30">
        <v>3240</v>
      </c>
      <c r="Q65" s="30">
        <v>1000</v>
      </c>
      <c r="R65" s="30">
        <f>R15+R16+R18+R19+R20+R22+R23+R24+R25+R26+R27+R34+R36+R37+R38+R40+R42+R43+R45+R46+R48+R49+R50+R51+R54+R55+R62+R63+R64</f>
        <v>8958</v>
      </c>
      <c r="S65" s="62"/>
      <c r="T65" s="61" t="s">
        <v>48</v>
      </c>
      <c r="U65" s="30">
        <v>24877</v>
      </c>
      <c r="V65" s="30">
        <v>32385</v>
      </c>
      <c r="W65" s="30">
        <f>W15+W16+W18+W19+W20+W22+W23+W24+W25+W26+W27+W34+W36+W37+W38+W40+W42+W43+W45+W46+W48+W49+W50+W51+W55+W62+W63+W64</f>
        <v>0</v>
      </c>
      <c r="X65" s="30">
        <f>X15+X16+X18+X19+X20+X22+X23+X24+X25+X26+X27+X34+X36+X37+X38+X40+X42+X43+X45+X46+X48+X49+X50+X51+X55+X62+X63+X64</f>
        <v>5000</v>
      </c>
      <c r="Y65" s="30">
        <v>28416</v>
      </c>
      <c r="Z65" s="30">
        <v>2058</v>
      </c>
      <c r="AA65" s="63"/>
    </row>
    <row r="66" spans="1:27" s="4" customFormat="1" ht="15">
      <c r="A66" s="64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7"/>
      <c r="T66" s="65"/>
      <c r="U66" s="66"/>
      <c r="V66" s="66"/>
      <c r="W66" s="66"/>
      <c r="X66" s="66"/>
      <c r="Y66" s="66"/>
      <c r="Z66" s="66"/>
      <c r="AA66" s="63"/>
    </row>
    <row r="68" spans="4:25" ht="15">
      <c r="D68" s="3"/>
      <c r="O68" s="8"/>
      <c r="P68" s="8"/>
      <c r="Q68" s="8"/>
      <c r="R68" s="8"/>
      <c r="S68" s="8"/>
      <c r="T68" s="8"/>
      <c r="U68" s="8"/>
      <c r="V68" s="8"/>
      <c r="X68" s="89" t="s">
        <v>125</v>
      </c>
      <c r="Y68" s="89"/>
    </row>
    <row r="69" spans="9:25" ht="15">
      <c r="I69" s="3"/>
      <c r="N69" s="8"/>
      <c r="O69" s="8"/>
      <c r="P69" s="8"/>
      <c r="Q69" s="8"/>
      <c r="R69" s="8"/>
      <c r="S69" s="8"/>
      <c r="T69" s="8"/>
      <c r="U69" s="8"/>
      <c r="V69" s="8"/>
      <c r="X69" s="89"/>
      <c r="Y69" s="89"/>
    </row>
    <row r="70" spans="15:25" ht="15">
      <c r="O70" s="8"/>
      <c r="P70" s="8"/>
      <c r="Q70" s="8"/>
      <c r="R70" s="8"/>
      <c r="S70" s="8"/>
      <c r="T70" s="8"/>
      <c r="U70" s="8"/>
      <c r="V70" s="8"/>
      <c r="X70" s="89" t="s">
        <v>124</v>
      </c>
      <c r="Y70" s="89"/>
    </row>
    <row r="71" spans="24:25" ht="14.25">
      <c r="X71"/>
      <c r="Y71"/>
    </row>
    <row r="72" spans="14:22" ht="14.25">
      <c r="N72" s="68"/>
      <c r="O72" s="68"/>
      <c r="P72" s="68"/>
      <c r="Q72" s="68"/>
      <c r="R72" s="68"/>
      <c r="S72" s="68"/>
      <c r="T72" s="68"/>
      <c r="U72" s="68"/>
      <c r="V72" s="68"/>
    </row>
  </sheetData>
  <sheetProtection/>
  <mergeCells count="87">
    <mergeCell ref="A61:A64"/>
    <mergeCell ref="S61:S64"/>
    <mergeCell ref="B62:B63"/>
    <mergeCell ref="T62:T63"/>
    <mergeCell ref="W57:Y57"/>
    <mergeCell ref="D58:F58"/>
    <mergeCell ref="G58:H58"/>
    <mergeCell ref="J58:L58"/>
    <mergeCell ref="N58:O58"/>
    <mergeCell ref="P58:Q58"/>
    <mergeCell ref="U58:V58"/>
    <mergeCell ref="W58:Y58"/>
    <mergeCell ref="T56:T59"/>
    <mergeCell ref="D57:F57"/>
    <mergeCell ref="G57:H57"/>
    <mergeCell ref="J57:L57"/>
    <mergeCell ref="N57:R57"/>
    <mergeCell ref="U57:V57"/>
    <mergeCell ref="A52:A55"/>
    <mergeCell ref="S52:S55"/>
    <mergeCell ref="A56:A59"/>
    <mergeCell ref="B56:B59"/>
    <mergeCell ref="C56:C59"/>
    <mergeCell ref="D56:R56"/>
    <mergeCell ref="S56:S59"/>
    <mergeCell ref="A41:A43"/>
    <mergeCell ref="S41:S43"/>
    <mergeCell ref="A44:A46"/>
    <mergeCell ref="S44:S46"/>
    <mergeCell ref="A47:A50"/>
    <mergeCell ref="S47:S50"/>
    <mergeCell ref="A33:A34"/>
    <mergeCell ref="S33:S34"/>
    <mergeCell ref="A35:A38"/>
    <mergeCell ref="S35:S38"/>
    <mergeCell ref="A39:A40"/>
    <mergeCell ref="S39:S40"/>
    <mergeCell ref="W29:Y29"/>
    <mergeCell ref="D30:F30"/>
    <mergeCell ref="G30:H30"/>
    <mergeCell ref="J30:L30"/>
    <mergeCell ref="N30:O30"/>
    <mergeCell ref="P30:Q30"/>
    <mergeCell ref="U30:V30"/>
    <mergeCell ref="W30:Y30"/>
    <mergeCell ref="T28:T31"/>
    <mergeCell ref="D29:F29"/>
    <mergeCell ref="G29:H29"/>
    <mergeCell ref="J29:L29"/>
    <mergeCell ref="N29:R29"/>
    <mergeCell ref="U29:V29"/>
    <mergeCell ref="A24:A27"/>
    <mergeCell ref="S24:S27"/>
    <mergeCell ref="A28:A31"/>
    <mergeCell ref="B28:B31"/>
    <mergeCell ref="C28:C31"/>
    <mergeCell ref="S28:S31"/>
    <mergeCell ref="A14:A16"/>
    <mergeCell ref="S14:S16"/>
    <mergeCell ref="A17:A20"/>
    <mergeCell ref="S17:S20"/>
    <mergeCell ref="A21:A23"/>
    <mergeCell ref="S21:S23"/>
    <mergeCell ref="AA10:AB10"/>
    <mergeCell ref="D11:F11"/>
    <mergeCell ref="G11:H11"/>
    <mergeCell ref="J11:L11"/>
    <mergeCell ref="N11:O11"/>
    <mergeCell ref="P11:Q11"/>
    <mergeCell ref="U11:V11"/>
    <mergeCell ref="W11:Y11"/>
    <mergeCell ref="S9:S12"/>
    <mergeCell ref="T9:T12"/>
    <mergeCell ref="U9:Z9"/>
    <mergeCell ref="AA9:AB9"/>
    <mergeCell ref="D10:F10"/>
    <mergeCell ref="G10:H10"/>
    <mergeCell ref="J10:L10"/>
    <mergeCell ref="N10:R10"/>
    <mergeCell ref="U10:V10"/>
    <mergeCell ref="W10:Y10"/>
    <mergeCell ref="B6:R6"/>
    <mergeCell ref="A7:R7"/>
    <mergeCell ref="A9:A12"/>
    <mergeCell ref="B9:B12"/>
    <mergeCell ref="C9:C12"/>
    <mergeCell ref="D9:R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Your User Name</cp:lastModifiedBy>
  <cp:lastPrinted>2010-12-01T13:39:35Z</cp:lastPrinted>
  <dcterms:created xsi:type="dcterms:W3CDTF">2010-12-01T11:12:40Z</dcterms:created>
  <dcterms:modified xsi:type="dcterms:W3CDTF">2011-02-23T06:54:54Z</dcterms:modified>
  <cp:category/>
  <cp:version/>
  <cp:contentType/>
  <cp:contentStatus/>
</cp:coreProperties>
</file>