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<sst xmlns="http://schemas.openxmlformats.org/spreadsheetml/2006/main" count="113" uniqueCount="64">
  <si>
    <t>Dział</t>
  </si>
  <si>
    <t>010</t>
  </si>
  <si>
    <t>Rolnictwo i łowiectwo</t>
  </si>
  <si>
    <t>177 414,00</t>
  </si>
  <si>
    <t>01095</t>
  </si>
  <si>
    <t>Pozostała działalność</t>
  </si>
  <si>
    <t>750</t>
  </si>
  <si>
    <t>Administracja publiczna</t>
  </si>
  <si>
    <t>44 600,00</t>
  </si>
  <si>
    <t>75011</t>
  </si>
  <si>
    <t>Urzędy wojewódzkie</t>
  </si>
  <si>
    <t>751</t>
  </si>
  <si>
    <t>Urzędy naczelnych organów władzy państwowej, kontroli i ochrony prawa oraz sądownictwa</t>
  </si>
  <si>
    <t>11 775,00</t>
  </si>
  <si>
    <t>75101</t>
  </si>
  <si>
    <t>Urzędy naczelnych organów władzy państwowej, kontroli i ochrony prawa</t>
  </si>
  <si>
    <t>901,00</t>
  </si>
  <si>
    <t>75109</t>
  </si>
  <si>
    <t>Wybory do rad gmin, rad powiatów i sejmików województw, wybory wójtów, burmistrzów i prezydentów miast oraz referenda gminne, powiatowe i wojewódzkie</t>
  </si>
  <si>
    <t>3 792,00</t>
  </si>
  <si>
    <t>75113</t>
  </si>
  <si>
    <t>Wybory do Parlamentu Europejskiego</t>
  </si>
  <si>
    <t>7 082,00</t>
  </si>
  <si>
    <t>852</t>
  </si>
  <si>
    <t>Pomoc społeczna</t>
  </si>
  <si>
    <t>1 346 000,00</t>
  </si>
  <si>
    <t>85212</t>
  </si>
  <si>
    <t>Świadczenia rodzinne, świadczenia z funduszu alimentacyjneego oraz składki na ubezpieczenia emerytalne i rentowe z ubezpieczenia społecznego</t>
  </si>
  <si>
    <t>1 331 400,00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</si>
  <si>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</si>
  <si>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</si>
  <si>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2 800,00</t>
  </si>
  <si>
    <t>85214</t>
  </si>
  <si>
    <t>Zasiłki i pomoc w naturze oraz składki na ubezpieczenia emerytalne i rentowe</t>
  </si>
  <si>
    <t>11 800,00</t>
  </si>
  <si>
    <t>Razem: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</si>
  <si>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</si>
  <si>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</si>
  <si>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</si>
  <si>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</si>
  <si>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</si>
  <si>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Różne opłaty i składki</t>
  </si>
  <si>
    <t>Zakup materiałów papierniczych do sprzętu drukarskiego i urządzeń kserograficznych</t>
  </si>
  <si>
    <t>Zakup akcesoriów komputerowych, w tym programów i licencji</t>
  </si>
  <si>
    <t>Podróże służbowe krajowe</t>
  </si>
  <si>
    <t xml:space="preserve">Różne wydatki na rzecz osób fizycznych </t>
  </si>
  <si>
    <t>Wynagrodzenia bezosobowe</t>
  </si>
  <si>
    <t xml:space="preserve">Szkolenia pracowników niebędących członkami korpusu służby cywilnej </t>
  </si>
  <si>
    <t>Świadczenia społeczne</t>
  </si>
  <si>
    <t>Zakup energii</t>
  </si>
  <si>
    <t>Opłata z tytułu zakupu usług telekomunikacyjnych telefonii stacjinarnej</t>
  </si>
  <si>
    <t>Odpisy na zakładowy fundusz świadczeń socjalnych</t>
  </si>
  <si>
    <t>Składki na ubezpieczenie zdrowotne</t>
  </si>
  <si>
    <t>dochody - dotyczy paragrafu 2010 Dotacje celowe otrzymane z budżetu państwa na realizację zadań bieżących z zakresu administracji rządowej oraz innych zadań zleconych gminie (związkom gmin) ustawami</t>
  </si>
  <si>
    <t>Treść</t>
  </si>
  <si>
    <t>Plan</t>
  </si>
  <si>
    <t xml:space="preserve">Wykonanie </t>
  </si>
  <si>
    <t xml:space="preserve">                 Treść</t>
  </si>
  <si>
    <t>Wydatki</t>
  </si>
  <si>
    <t>Roz- dział</t>
  </si>
  <si>
    <t>Para- graf</t>
  </si>
  <si>
    <t>% wykona-nia planu</t>
  </si>
  <si>
    <t>% wykona nia planu</t>
  </si>
  <si>
    <t>Wykonanie dochodów i wydatków związanych z realizacją zadań z zakresu administracji rządowej zleconej gminie ustawami na 30.06.2009r.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</si>
</sst>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8.5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.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1" fillId="0" borderId="11" xfId="0" applyNumberFormat="1" applyFont="1" applyFill="1" applyBorder="1" applyAlignment="1" applyProtection="1">
      <alignment horizontal="left"/>
      <protection locked="0"/>
    </xf>
    <xf numFmtId="0" fontId="1" fillId="33" borderId="11" xfId="0" applyNumberFormat="1" applyFont="1" applyFill="1" applyBorder="1" applyAlignment="1" applyProtection="1">
      <alignment horizontal="left"/>
      <protection locked="0"/>
    </xf>
    <xf numFmtId="0" fontId="1" fillId="33" borderId="11" xfId="0" applyNumberFormat="1" applyFont="1" applyFill="1" applyBorder="1" applyAlignment="1" applyProtection="1">
      <alignment horizontal="left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left"/>
      <protection locked="0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/>
      <protection locked="0"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/>
      <protection locked="0"/>
    </xf>
    <xf numFmtId="0" fontId="9" fillId="33" borderId="10" xfId="0" applyNumberFormat="1" applyFont="1" applyFill="1" applyBorder="1" applyAlignment="1" applyProtection="1">
      <alignment horizontal="center" vertical="center"/>
      <protection locked="0"/>
    </xf>
    <xf numFmtId="49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33" borderId="10" xfId="0" applyNumberFormat="1" applyFont="1" applyFill="1" applyBorder="1" applyAlignment="1" applyProtection="1">
      <alignment horizontal="right" vertical="center"/>
      <protection locked="0"/>
    </xf>
    <xf numFmtId="4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0" xfId="0" applyNumberFormat="1" applyFont="1" applyFill="1" applyBorder="1" applyAlignment="1" applyProtection="1">
      <alignment horizontal="left" wrapText="1"/>
      <protection locked="0"/>
    </xf>
    <xf numFmtId="0" fontId="1" fillId="33" borderId="11" xfId="0" applyNumberFormat="1" applyFont="1" applyFill="1" applyBorder="1" applyAlignment="1" applyProtection="1">
      <alignment horizontal="left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4" xfId="0" applyNumberFormat="1" applyFont="1" applyFill="1" applyBorder="1" applyAlignment="1" applyProtection="1">
      <alignment horizontal="left" vertical="center"/>
      <protection locked="0"/>
    </xf>
    <xf numFmtId="0" fontId="8" fillId="33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NumberFormat="1" applyFont="1" applyFill="1" applyBorder="1" applyAlignment="1" applyProtection="1">
      <alignment horizontal="center" wrapText="1"/>
      <protection locked="0"/>
    </xf>
    <xf numFmtId="49" fontId="4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0" xfId="0" applyNumberFormat="1" applyFont="1" applyFill="1" applyAlignment="1" applyProtection="1">
      <alignment horizontal="left" vertical="top" wrapText="1"/>
      <protection locked="0"/>
    </xf>
    <xf numFmtId="49" fontId="1" fillId="35" borderId="0" xfId="0" applyNumberFormat="1" applyFont="1" applyFill="1" applyAlignment="1" applyProtection="1">
      <alignment horizontal="left" vertical="top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49" fontId="5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showGridLines="0" tabSelected="1" zoomScalePageLayoutView="0" workbookViewId="0" topLeftCell="A1">
      <selection activeCell="H83" sqref="H83"/>
    </sheetView>
  </sheetViews>
  <sheetFormatPr defaultColWidth="9.33203125" defaultRowHeight="12.75"/>
  <cols>
    <col min="1" max="1" width="0.4921875" style="0" customWidth="1"/>
    <col min="2" max="2" width="5.83203125" style="2" customWidth="1"/>
    <col min="3" max="3" width="7" style="2" customWidth="1"/>
    <col min="4" max="4" width="7.5" style="2" customWidth="1"/>
    <col min="5" max="5" width="61" style="32" customWidth="1"/>
    <col min="6" max="6" width="12.66015625" style="2" customWidth="1"/>
    <col min="7" max="7" width="11.66015625" style="0" customWidth="1"/>
    <col min="8" max="8" width="9.83203125" style="0" customWidth="1"/>
  </cols>
  <sheetData>
    <row r="1" spans="2:8" ht="37.5" customHeight="1">
      <c r="B1" s="38" t="s">
        <v>63</v>
      </c>
      <c r="C1" s="39"/>
      <c r="D1" s="39"/>
      <c r="E1" s="39"/>
      <c r="F1" s="39"/>
      <c r="G1" s="39"/>
      <c r="H1" s="39"/>
    </row>
    <row r="2" spans="1:8" ht="12.75">
      <c r="A2" s="37"/>
      <c r="B2" s="37"/>
      <c r="C2" s="37"/>
      <c r="D2" s="37"/>
      <c r="E2" s="37"/>
      <c r="F2" s="37"/>
      <c r="G2" s="37"/>
      <c r="H2" s="37"/>
    </row>
    <row r="3" spans="2:7" ht="12.75">
      <c r="B3" s="42" t="s">
        <v>53</v>
      </c>
      <c r="C3" s="43"/>
      <c r="D3" s="43"/>
      <c r="E3" s="43"/>
      <c r="F3" s="43"/>
      <c r="G3" s="43"/>
    </row>
    <row r="4" spans="1:7" ht="12.75">
      <c r="A4" s="37"/>
      <c r="B4" s="37"/>
      <c r="C4" s="37"/>
      <c r="D4" s="37"/>
      <c r="E4" s="37"/>
      <c r="F4" s="37"/>
      <c r="G4" s="37"/>
    </row>
    <row r="5" spans="1:8" ht="36">
      <c r="A5" s="1"/>
      <c r="B5" s="6" t="s">
        <v>0</v>
      </c>
      <c r="C5" s="27" t="s">
        <v>59</v>
      </c>
      <c r="D5" s="7"/>
      <c r="E5" s="31" t="s">
        <v>57</v>
      </c>
      <c r="F5" s="6" t="s">
        <v>55</v>
      </c>
      <c r="G5" s="8" t="s">
        <v>56</v>
      </c>
      <c r="H5" s="9" t="s">
        <v>61</v>
      </c>
    </row>
    <row r="6" spans="1:8" ht="12.75">
      <c r="A6" s="34"/>
      <c r="B6" s="14" t="s">
        <v>1</v>
      </c>
      <c r="C6" s="14"/>
      <c r="D6" s="40" t="s">
        <v>2</v>
      </c>
      <c r="E6" s="41"/>
      <c r="F6" s="29" t="s">
        <v>3</v>
      </c>
      <c r="G6" s="19">
        <f>G7</f>
        <v>177413.36</v>
      </c>
      <c r="H6" s="19">
        <f>G6*100/F6</f>
        <v>99.99963926183953</v>
      </c>
    </row>
    <row r="7" spans="1:8" ht="15">
      <c r="A7" s="34"/>
      <c r="B7" s="15"/>
      <c r="C7" s="16" t="s">
        <v>4</v>
      </c>
      <c r="D7" s="45" t="s">
        <v>5</v>
      </c>
      <c r="E7" s="41"/>
      <c r="F7" s="30" t="s">
        <v>3</v>
      </c>
      <c r="G7" s="18">
        <v>177413.36</v>
      </c>
      <c r="H7" s="18">
        <f aca="true" t="shared" si="0" ref="H7:H19">G7*100/F7</f>
        <v>99.99963926183953</v>
      </c>
    </row>
    <row r="8" spans="1:8" ht="12.75">
      <c r="A8" s="34"/>
      <c r="B8" s="14" t="s">
        <v>6</v>
      </c>
      <c r="C8" s="14"/>
      <c r="D8" s="45" t="s">
        <v>5</v>
      </c>
      <c r="E8" s="41"/>
      <c r="F8" s="29" t="s">
        <v>8</v>
      </c>
      <c r="G8" s="19">
        <f>G9</f>
        <v>21550</v>
      </c>
      <c r="H8" s="19">
        <f t="shared" si="0"/>
        <v>48.318385650224215</v>
      </c>
    </row>
    <row r="9" spans="1:8" ht="15">
      <c r="A9" s="34"/>
      <c r="B9" s="15"/>
      <c r="C9" s="16" t="s">
        <v>9</v>
      </c>
      <c r="D9" s="45" t="s">
        <v>10</v>
      </c>
      <c r="E9" s="41"/>
      <c r="F9" s="30" t="s">
        <v>8</v>
      </c>
      <c r="G9" s="18">
        <v>21550</v>
      </c>
      <c r="H9" s="18">
        <f t="shared" si="0"/>
        <v>48.318385650224215</v>
      </c>
    </row>
    <row r="10" spans="1:8" ht="29.25" customHeight="1">
      <c r="A10" s="34"/>
      <c r="B10" s="14" t="s">
        <v>11</v>
      </c>
      <c r="C10" s="14"/>
      <c r="D10" s="40" t="s">
        <v>12</v>
      </c>
      <c r="E10" s="41"/>
      <c r="F10" s="29" t="s">
        <v>13</v>
      </c>
      <c r="G10" s="19">
        <f>G11+G12+G13</f>
        <v>9277.79</v>
      </c>
      <c r="H10" s="19">
        <f t="shared" si="0"/>
        <v>78.79227176220807</v>
      </c>
    </row>
    <row r="11" spans="1:8" ht="17.25" customHeight="1">
      <c r="A11" s="34"/>
      <c r="B11" s="15"/>
      <c r="C11" s="16" t="s">
        <v>14</v>
      </c>
      <c r="D11" s="45" t="s">
        <v>15</v>
      </c>
      <c r="E11" s="41"/>
      <c r="F11" s="30" t="s">
        <v>16</v>
      </c>
      <c r="G11" s="18">
        <v>451</v>
      </c>
      <c r="H11" s="18">
        <f t="shared" si="0"/>
        <v>50.055493895671475</v>
      </c>
    </row>
    <row r="12" spans="1:8" ht="37.5" customHeight="1">
      <c r="A12" s="34"/>
      <c r="B12" s="15"/>
      <c r="C12" s="16" t="s">
        <v>17</v>
      </c>
      <c r="D12" s="45" t="s">
        <v>18</v>
      </c>
      <c r="E12" s="41"/>
      <c r="F12" s="30" t="s">
        <v>19</v>
      </c>
      <c r="G12" s="18">
        <v>1744.79</v>
      </c>
      <c r="H12" s="18">
        <f t="shared" si="0"/>
        <v>46.012394514767934</v>
      </c>
    </row>
    <row r="13" spans="1:8" ht="15">
      <c r="A13" s="34"/>
      <c r="B13" s="15"/>
      <c r="C13" s="16" t="s">
        <v>20</v>
      </c>
      <c r="D13" s="45" t="s">
        <v>21</v>
      </c>
      <c r="E13" s="41"/>
      <c r="F13" s="30" t="s">
        <v>22</v>
      </c>
      <c r="G13" s="18">
        <v>7082</v>
      </c>
      <c r="H13" s="18">
        <f t="shared" si="0"/>
        <v>100</v>
      </c>
    </row>
    <row r="14" spans="1:8" ht="12.75">
      <c r="A14" s="34"/>
      <c r="B14" s="14" t="s">
        <v>23</v>
      </c>
      <c r="C14" s="14"/>
      <c r="D14" s="40" t="s">
        <v>24</v>
      </c>
      <c r="E14" s="41"/>
      <c r="F14" s="29" t="s">
        <v>25</v>
      </c>
      <c r="G14" s="19">
        <f>G15+G16+G17</f>
        <v>597086</v>
      </c>
      <c r="H14" s="19">
        <f t="shared" si="0"/>
        <v>44.36002971768202</v>
      </c>
    </row>
    <row r="15" spans="1:8" ht="30.75" customHeight="1">
      <c r="A15" s="34"/>
      <c r="B15" s="15"/>
      <c r="C15" s="16" t="s">
        <v>26</v>
      </c>
      <c r="D15" s="45" t="s">
        <v>27</v>
      </c>
      <c r="E15" s="41"/>
      <c r="F15" s="30" t="s">
        <v>28</v>
      </c>
      <c r="G15" s="18">
        <v>585508</v>
      </c>
      <c r="H15" s="18">
        <f t="shared" si="0"/>
        <v>43.976866456361726</v>
      </c>
    </row>
    <row r="16" spans="1:8" ht="41.25" customHeight="1">
      <c r="A16" s="34"/>
      <c r="B16" s="15"/>
      <c r="C16" s="16" t="s">
        <v>29</v>
      </c>
      <c r="D16" s="45" t="s">
        <v>30</v>
      </c>
      <c r="E16" s="41"/>
      <c r="F16" s="30" t="s">
        <v>31</v>
      </c>
      <c r="G16" s="18">
        <v>1342</v>
      </c>
      <c r="H16" s="18">
        <f t="shared" si="0"/>
        <v>47.92857142857143</v>
      </c>
    </row>
    <row r="17" spans="1:8" ht="17.25" customHeight="1">
      <c r="A17" s="34"/>
      <c r="B17" s="15"/>
      <c r="C17" s="16" t="s">
        <v>32</v>
      </c>
      <c r="D17" s="45" t="s">
        <v>33</v>
      </c>
      <c r="E17" s="41"/>
      <c r="F17" s="30" t="s">
        <v>34</v>
      </c>
      <c r="G17" s="18">
        <v>10236</v>
      </c>
      <c r="H17" s="18">
        <f t="shared" si="0"/>
        <v>86.7457627118644</v>
      </c>
    </row>
    <row r="18" spans="1:8" ht="12.75">
      <c r="A18" s="44"/>
      <c r="B18" s="44"/>
      <c r="C18" s="44"/>
      <c r="D18" s="44"/>
      <c r="E18" s="44"/>
      <c r="F18" s="44"/>
      <c r="G18" s="44"/>
      <c r="H18" s="18"/>
    </row>
    <row r="19" spans="1:8" ht="12.75">
      <c r="A19" s="35"/>
      <c r="B19" s="46" t="s">
        <v>35</v>
      </c>
      <c r="C19" s="46"/>
      <c r="D19" s="46"/>
      <c r="E19" s="46"/>
      <c r="F19" s="19">
        <f>F6+F8+F10+F14</f>
        <v>1579789</v>
      </c>
      <c r="G19" s="19">
        <f>G6+G8+G10+G14</f>
        <v>805327.15</v>
      </c>
      <c r="H19" s="19">
        <f t="shared" si="0"/>
        <v>50.9768804568205</v>
      </c>
    </row>
    <row r="23" spans="1:8" ht="12.75">
      <c r="A23" s="3"/>
      <c r="B23" s="5" t="s">
        <v>58</v>
      </c>
      <c r="C23" s="4"/>
      <c r="D23" s="4"/>
      <c r="E23" s="33"/>
      <c r="F23" s="4"/>
      <c r="G23" s="3"/>
      <c r="H23" s="3"/>
    </row>
    <row r="24" spans="1:8" ht="36">
      <c r="A24" s="1"/>
      <c r="B24" s="6" t="s">
        <v>0</v>
      </c>
      <c r="C24" s="27" t="s">
        <v>59</v>
      </c>
      <c r="D24" s="10" t="s">
        <v>60</v>
      </c>
      <c r="E24" s="11" t="s">
        <v>54</v>
      </c>
      <c r="F24" s="6" t="s">
        <v>55</v>
      </c>
      <c r="G24" s="9" t="s">
        <v>56</v>
      </c>
      <c r="H24" s="9" t="s">
        <v>62</v>
      </c>
    </row>
    <row r="25" spans="1:8" s="13" customFormat="1" ht="12.75">
      <c r="A25" s="17"/>
      <c r="B25" s="22" t="s">
        <v>1</v>
      </c>
      <c r="C25" s="22"/>
      <c r="D25" s="23"/>
      <c r="E25" s="26" t="s">
        <v>2</v>
      </c>
      <c r="F25" s="28">
        <v>177414</v>
      </c>
      <c r="G25" s="19">
        <v>177413.36</v>
      </c>
      <c r="H25" s="19">
        <f>G25*100/F25</f>
        <v>99.99963926183953</v>
      </c>
    </row>
    <row r="26" spans="1:8" ht="12.75">
      <c r="A26" s="1"/>
      <c r="B26" s="24"/>
      <c r="C26" s="24" t="s">
        <v>4</v>
      </c>
      <c r="D26" s="20"/>
      <c r="E26" s="21" t="s">
        <v>5</v>
      </c>
      <c r="F26" s="12">
        <v>177414</v>
      </c>
      <c r="G26" s="18">
        <f>SUM(G27:G34)</f>
        <v>177413.36000000002</v>
      </c>
      <c r="H26" s="18">
        <f aca="true" t="shared" si="1" ref="H26:H83">G26*100/F26</f>
        <v>99.99963926183953</v>
      </c>
    </row>
    <row r="27" spans="1:8" ht="12.75">
      <c r="A27" s="1"/>
      <c r="B27" s="20"/>
      <c r="C27" s="20"/>
      <c r="D27" s="20">
        <v>4010</v>
      </c>
      <c r="E27" s="21" t="s">
        <v>36</v>
      </c>
      <c r="F27" s="12">
        <v>1914</v>
      </c>
      <c r="G27" s="18">
        <v>1914</v>
      </c>
      <c r="H27" s="18">
        <f t="shared" si="1"/>
        <v>100</v>
      </c>
    </row>
    <row r="28" spans="1:8" ht="12.75">
      <c r="A28" s="1"/>
      <c r="B28" s="20"/>
      <c r="C28" s="20"/>
      <c r="D28" s="20">
        <v>4110</v>
      </c>
      <c r="E28" s="21" t="s">
        <v>37</v>
      </c>
      <c r="F28" s="12">
        <v>288</v>
      </c>
      <c r="G28" s="18">
        <v>288</v>
      </c>
      <c r="H28" s="18">
        <f t="shared" si="1"/>
        <v>100</v>
      </c>
    </row>
    <row r="29" spans="1:8" ht="12.75">
      <c r="A29" s="1"/>
      <c r="B29" s="20"/>
      <c r="C29" s="20"/>
      <c r="D29" s="20">
        <v>4120</v>
      </c>
      <c r="E29" s="21" t="s">
        <v>38</v>
      </c>
      <c r="F29" s="12">
        <v>46</v>
      </c>
      <c r="G29" s="18">
        <v>46</v>
      </c>
      <c r="H29" s="18">
        <f t="shared" si="1"/>
        <v>100</v>
      </c>
    </row>
    <row r="30" spans="1:8" ht="12.75">
      <c r="A30" s="1"/>
      <c r="B30" s="20"/>
      <c r="C30" s="20"/>
      <c r="D30" s="20">
        <v>4210</v>
      </c>
      <c r="E30" s="21" t="s">
        <v>39</v>
      </c>
      <c r="F30" s="12">
        <v>61</v>
      </c>
      <c r="G30" s="18">
        <v>61</v>
      </c>
      <c r="H30" s="18">
        <f t="shared" si="1"/>
        <v>100</v>
      </c>
    </row>
    <row r="31" spans="1:8" ht="12.75">
      <c r="A31" s="1"/>
      <c r="B31" s="20"/>
      <c r="C31" s="20"/>
      <c r="D31" s="20">
        <v>4300</v>
      </c>
      <c r="E31" s="21" t="s">
        <v>40</v>
      </c>
      <c r="F31" s="12">
        <v>898</v>
      </c>
      <c r="G31" s="18">
        <v>898</v>
      </c>
      <c r="H31" s="18">
        <f t="shared" si="1"/>
        <v>100</v>
      </c>
    </row>
    <row r="32" spans="1:8" ht="12.75">
      <c r="A32" s="1"/>
      <c r="B32" s="20"/>
      <c r="C32" s="20"/>
      <c r="D32" s="20">
        <v>4430</v>
      </c>
      <c r="E32" s="21" t="s">
        <v>41</v>
      </c>
      <c r="F32" s="12">
        <v>173935</v>
      </c>
      <c r="G32" s="18">
        <v>173934.67</v>
      </c>
      <c r="H32" s="18">
        <f t="shared" si="1"/>
        <v>99.99981027395292</v>
      </c>
    </row>
    <row r="33" spans="1:8" ht="22.5">
      <c r="A33" s="1"/>
      <c r="B33" s="20"/>
      <c r="C33" s="20"/>
      <c r="D33" s="20">
        <v>4740</v>
      </c>
      <c r="E33" s="21" t="s">
        <v>42</v>
      </c>
      <c r="F33" s="12">
        <v>26</v>
      </c>
      <c r="G33" s="18">
        <v>26</v>
      </c>
      <c r="H33" s="18">
        <f t="shared" si="1"/>
        <v>100</v>
      </c>
    </row>
    <row r="34" spans="1:8" ht="12.75">
      <c r="A34" s="1"/>
      <c r="B34" s="20"/>
      <c r="C34" s="20"/>
      <c r="D34" s="20">
        <v>4750</v>
      </c>
      <c r="E34" s="21" t="s">
        <v>43</v>
      </c>
      <c r="F34" s="12">
        <v>246</v>
      </c>
      <c r="G34" s="18">
        <v>245.69</v>
      </c>
      <c r="H34" s="18">
        <f t="shared" si="1"/>
        <v>99.8739837398374</v>
      </c>
    </row>
    <row r="35" spans="1:8" s="13" customFormat="1" ht="12.75">
      <c r="A35" s="17"/>
      <c r="B35" s="23">
        <v>750</v>
      </c>
      <c r="C35" s="23"/>
      <c r="D35" s="23"/>
      <c r="E35" s="26" t="s">
        <v>7</v>
      </c>
      <c r="F35" s="28">
        <v>44600</v>
      </c>
      <c r="G35" s="19">
        <f>G36</f>
        <v>21549.999999999996</v>
      </c>
      <c r="H35" s="19">
        <f t="shared" si="1"/>
        <v>48.31838565022421</v>
      </c>
    </row>
    <row r="36" spans="1:8" ht="12.75">
      <c r="A36" s="1"/>
      <c r="B36" s="20"/>
      <c r="C36" s="20">
        <v>75011</v>
      </c>
      <c r="D36" s="20"/>
      <c r="E36" s="21" t="s">
        <v>10</v>
      </c>
      <c r="F36" s="12">
        <v>44600</v>
      </c>
      <c r="G36" s="18">
        <v>21549.999999999996</v>
      </c>
      <c r="H36" s="18">
        <f t="shared" si="1"/>
        <v>48.31838565022421</v>
      </c>
    </row>
    <row r="37" spans="1:8" ht="12.75">
      <c r="A37" s="1"/>
      <c r="B37" s="20"/>
      <c r="C37" s="20"/>
      <c r="D37" s="20">
        <v>4010</v>
      </c>
      <c r="E37" s="21" t="s">
        <v>36</v>
      </c>
      <c r="F37" s="12">
        <v>25560</v>
      </c>
      <c r="G37" s="18">
        <v>12780</v>
      </c>
      <c r="H37" s="18">
        <f t="shared" si="1"/>
        <v>50</v>
      </c>
    </row>
    <row r="38" spans="1:8" ht="12.75">
      <c r="A38" s="1"/>
      <c r="B38" s="20"/>
      <c r="C38" s="20"/>
      <c r="D38" s="20">
        <v>4110</v>
      </c>
      <c r="E38" s="21" t="s">
        <v>37</v>
      </c>
      <c r="F38" s="12">
        <v>3864</v>
      </c>
      <c r="G38" s="18">
        <v>1932</v>
      </c>
      <c r="H38" s="18">
        <f t="shared" si="1"/>
        <v>50</v>
      </c>
    </row>
    <row r="39" spans="1:8" ht="12.75">
      <c r="A39" s="1"/>
      <c r="B39" s="20"/>
      <c r="C39" s="20"/>
      <c r="D39" s="20">
        <v>4120</v>
      </c>
      <c r="E39" s="21" t="s">
        <v>38</v>
      </c>
      <c r="F39" s="12">
        <v>626</v>
      </c>
      <c r="G39" s="18">
        <v>303.4</v>
      </c>
      <c r="H39" s="18">
        <f t="shared" si="1"/>
        <v>48.4664536741214</v>
      </c>
    </row>
    <row r="40" spans="1:8" ht="12.75">
      <c r="A40" s="1"/>
      <c r="B40" s="20"/>
      <c r="C40" s="20"/>
      <c r="D40" s="20">
        <v>4210</v>
      </c>
      <c r="E40" s="21" t="s">
        <v>39</v>
      </c>
      <c r="F40" s="12">
        <v>1600</v>
      </c>
      <c r="G40" s="18">
        <v>949.82</v>
      </c>
      <c r="H40" s="18">
        <f t="shared" si="1"/>
        <v>59.36375</v>
      </c>
    </row>
    <row r="41" spans="1:8" ht="12.75">
      <c r="A41" s="1"/>
      <c r="B41" s="20"/>
      <c r="C41" s="20"/>
      <c r="D41" s="20">
        <v>4300</v>
      </c>
      <c r="E41" s="21" t="s">
        <v>40</v>
      </c>
      <c r="F41" s="12">
        <v>12300</v>
      </c>
      <c r="G41" s="18">
        <v>5190.09</v>
      </c>
      <c r="H41" s="18">
        <f t="shared" si="1"/>
        <v>42.195853658536585</v>
      </c>
    </row>
    <row r="42" spans="1:8" ht="12.75">
      <c r="A42" s="1"/>
      <c r="B42" s="20"/>
      <c r="C42" s="20"/>
      <c r="D42" s="20">
        <v>4410</v>
      </c>
      <c r="E42" s="21" t="s">
        <v>44</v>
      </c>
      <c r="F42" s="12">
        <v>650</v>
      </c>
      <c r="G42" s="18">
        <v>394.69</v>
      </c>
      <c r="H42" s="18">
        <f t="shared" si="1"/>
        <v>60.721538461538465</v>
      </c>
    </row>
    <row r="43" spans="1:8" s="13" customFormat="1" ht="22.5">
      <c r="A43" s="17"/>
      <c r="B43" s="23">
        <v>751</v>
      </c>
      <c r="C43" s="23"/>
      <c r="D43" s="23"/>
      <c r="E43" s="26" t="s">
        <v>12</v>
      </c>
      <c r="F43" s="28">
        <v>11775</v>
      </c>
      <c r="G43" s="19">
        <f>G44+G47+G54</f>
        <v>9253.79</v>
      </c>
      <c r="H43" s="19">
        <f t="shared" si="1"/>
        <v>78.58845010615713</v>
      </c>
    </row>
    <row r="44" spans="1:8" ht="22.5">
      <c r="A44" s="1"/>
      <c r="B44" s="20"/>
      <c r="C44" s="20">
        <v>75101</v>
      </c>
      <c r="D44" s="20"/>
      <c r="E44" s="21" t="s">
        <v>15</v>
      </c>
      <c r="F44" s="12">
        <v>901</v>
      </c>
      <c r="G44" s="18">
        <v>451</v>
      </c>
      <c r="H44" s="18">
        <f t="shared" si="1"/>
        <v>50.055493895671475</v>
      </c>
    </row>
    <row r="45" spans="1:8" ht="12.75">
      <c r="A45" s="1"/>
      <c r="B45" s="20"/>
      <c r="C45" s="20"/>
      <c r="D45" s="20">
        <v>4300</v>
      </c>
      <c r="E45" s="21" t="s">
        <v>40</v>
      </c>
      <c r="F45" s="12">
        <v>851</v>
      </c>
      <c r="G45" s="18">
        <v>401</v>
      </c>
      <c r="H45" s="18">
        <f t="shared" si="1"/>
        <v>47.12103407755582</v>
      </c>
    </row>
    <row r="46" spans="1:8" ht="22.5">
      <c r="A46" s="1"/>
      <c r="B46" s="20"/>
      <c r="C46" s="20"/>
      <c r="D46" s="20">
        <v>4740</v>
      </c>
      <c r="E46" s="21" t="s">
        <v>42</v>
      </c>
      <c r="F46" s="12">
        <v>50</v>
      </c>
      <c r="G46" s="18">
        <v>50</v>
      </c>
      <c r="H46" s="18">
        <f t="shared" si="1"/>
        <v>100</v>
      </c>
    </row>
    <row r="47" spans="1:8" ht="33.75">
      <c r="A47" s="1"/>
      <c r="B47" s="20"/>
      <c r="C47" s="20">
        <v>75109</v>
      </c>
      <c r="D47" s="20"/>
      <c r="E47" s="21" t="s">
        <v>18</v>
      </c>
      <c r="F47" s="12">
        <v>3792</v>
      </c>
      <c r="G47" s="18">
        <v>1744.7900000000002</v>
      </c>
      <c r="H47" s="18">
        <f t="shared" si="1"/>
        <v>46.01239451476794</v>
      </c>
    </row>
    <row r="48" spans="1:8" ht="12.75">
      <c r="A48" s="1"/>
      <c r="B48" s="20"/>
      <c r="C48" s="20"/>
      <c r="D48" s="20">
        <v>3030</v>
      </c>
      <c r="E48" s="21" t="s">
        <v>45</v>
      </c>
      <c r="F48" s="12">
        <v>2460</v>
      </c>
      <c r="G48" s="18">
        <v>1470</v>
      </c>
      <c r="H48" s="18">
        <f t="shared" si="1"/>
        <v>59.75609756097561</v>
      </c>
    </row>
    <row r="49" spans="1:8" ht="12.75">
      <c r="A49" s="1"/>
      <c r="B49" s="20"/>
      <c r="C49" s="20"/>
      <c r="D49" s="20">
        <v>4110</v>
      </c>
      <c r="E49" s="21" t="s">
        <v>37</v>
      </c>
      <c r="F49" s="12">
        <v>53</v>
      </c>
      <c r="G49" s="18">
        <v>33.38</v>
      </c>
      <c r="H49" s="18">
        <f t="shared" si="1"/>
        <v>62.981132075471706</v>
      </c>
    </row>
    <row r="50" spans="1:8" ht="12.75">
      <c r="A50" s="1"/>
      <c r="B50" s="20"/>
      <c r="C50" s="20"/>
      <c r="D50" s="20">
        <v>4120</v>
      </c>
      <c r="E50" s="21" t="s">
        <v>38</v>
      </c>
      <c r="F50" s="12">
        <v>8</v>
      </c>
      <c r="G50" s="18">
        <v>5.41</v>
      </c>
      <c r="H50" s="18">
        <f t="shared" si="1"/>
        <v>67.625</v>
      </c>
    </row>
    <row r="51" spans="1:8" ht="12.75">
      <c r="A51" s="1"/>
      <c r="B51" s="20"/>
      <c r="C51" s="20"/>
      <c r="D51" s="20">
        <v>4170</v>
      </c>
      <c r="E51" s="21" t="s">
        <v>46</v>
      </c>
      <c r="F51" s="12">
        <v>349</v>
      </c>
      <c r="G51" s="18">
        <v>221</v>
      </c>
      <c r="H51" s="18">
        <f t="shared" si="1"/>
        <v>63.32378223495702</v>
      </c>
    </row>
    <row r="52" spans="1:8" ht="12.75">
      <c r="A52" s="1"/>
      <c r="B52" s="20"/>
      <c r="C52" s="20"/>
      <c r="D52" s="20">
        <v>4210</v>
      </c>
      <c r="E52" s="21" t="s">
        <v>39</v>
      </c>
      <c r="F52" s="12">
        <v>907</v>
      </c>
      <c r="G52" s="18">
        <v>15</v>
      </c>
      <c r="H52" s="18">
        <f t="shared" si="1"/>
        <v>1.6538037486218302</v>
      </c>
    </row>
    <row r="53" spans="1:8" ht="12.75">
      <c r="A53" s="1"/>
      <c r="B53" s="20"/>
      <c r="C53" s="20"/>
      <c r="D53" s="20">
        <v>4410</v>
      </c>
      <c r="E53" s="21" t="s">
        <v>44</v>
      </c>
      <c r="F53" s="12">
        <v>15</v>
      </c>
      <c r="G53" s="18">
        <v>15</v>
      </c>
      <c r="H53" s="18">
        <f t="shared" si="1"/>
        <v>100</v>
      </c>
    </row>
    <row r="54" spans="1:8" ht="12.75">
      <c r="A54" s="1"/>
      <c r="B54" s="20"/>
      <c r="C54" s="20">
        <v>75113</v>
      </c>
      <c r="D54" s="20"/>
      <c r="E54" s="21" t="s">
        <v>21</v>
      </c>
      <c r="F54" s="12">
        <f>SUM(F55:F62)</f>
        <v>7082</v>
      </c>
      <c r="G54" s="12">
        <f>SUM(G55:G62)</f>
        <v>7058</v>
      </c>
      <c r="H54" s="18">
        <f t="shared" si="1"/>
        <v>99.6611126800339</v>
      </c>
    </row>
    <row r="55" spans="1:8" ht="12.75">
      <c r="A55" s="1"/>
      <c r="B55" s="20"/>
      <c r="C55" s="20"/>
      <c r="D55" s="20">
        <v>3030</v>
      </c>
      <c r="E55" s="21" t="s">
        <v>45</v>
      </c>
      <c r="F55" s="12">
        <v>2970</v>
      </c>
      <c r="G55" s="18">
        <v>2970</v>
      </c>
      <c r="H55" s="18">
        <f t="shared" si="1"/>
        <v>100</v>
      </c>
    </row>
    <row r="56" spans="1:8" ht="12.75">
      <c r="A56" s="1"/>
      <c r="B56" s="20"/>
      <c r="C56" s="20"/>
      <c r="D56" s="20">
        <v>4110</v>
      </c>
      <c r="E56" s="21" t="s">
        <v>37</v>
      </c>
      <c r="F56" s="12">
        <v>209</v>
      </c>
      <c r="G56" s="18">
        <v>209</v>
      </c>
      <c r="H56" s="18">
        <f t="shared" si="1"/>
        <v>100</v>
      </c>
    </row>
    <row r="57" spans="1:8" ht="12.75">
      <c r="A57" s="1"/>
      <c r="B57" s="20"/>
      <c r="C57" s="20"/>
      <c r="D57" s="20">
        <v>4120</v>
      </c>
      <c r="E57" s="21" t="s">
        <v>38</v>
      </c>
      <c r="F57" s="12">
        <v>33</v>
      </c>
      <c r="G57" s="18">
        <v>33</v>
      </c>
      <c r="H57" s="18">
        <f t="shared" si="1"/>
        <v>100</v>
      </c>
    </row>
    <row r="58" spans="1:8" ht="12.75">
      <c r="A58" s="1"/>
      <c r="B58" s="20"/>
      <c r="C58" s="20"/>
      <c r="D58" s="20">
        <v>4170</v>
      </c>
      <c r="E58" s="21" t="s">
        <v>46</v>
      </c>
      <c r="F58" s="12">
        <v>1390</v>
      </c>
      <c r="G58" s="18">
        <v>1366</v>
      </c>
      <c r="H58" s="18">
        <f t="shared" si="1"/>
        <v>98.27338129496403</v>
      </c>
    </row>
    <row r="59" spans="1:8" ht="12.75">
      <c r="A59" s="1"/>
      <c r="B59" s="20"/>
      <c r="C59" s="20"/>
      <c r="D59" s="20">
        <v>4210</v>
      </c>
      <c r="E59" s="21" t="s">
        <v>39</v>
      </c>
      <c r="F59" s="12">
        <v>1400</v>
      </c>
      <c r="G59" s="18">
        <v>1400</v>
      </c>
      <c r="H59" s="18">
        <f t="shared" si="1"/>
        <v>100</v>
      </c>
    </row>
    <row r="60" spans="1:8" ht="12.75">
      <c r="A60" s="1"/>
      <c r="B60" s="20"/>
      <c r="C60" s="20"/>
      <c r="D60" s="20">
        <v>4300</v>
      </c>
      <c r="E60" s="21" t="s">
        <v>40</v>
      </c>
      <c r="F60" s="12">
        <v>847</v>
      </c>
      <c r="G60" s="18">
        <v>847</v>
      </c>
      <c r="H60" s="18">
        <f t="shared" si="1"/>
        <v>100</v>
      </c>
    </row>
    <row r="61" spans="1:8" ht="12.75">
      <c r="A61" s="1"/>
      <c r="B61" s="20"/>
      <c r="C61" s="20"/>
      <c r="D61" s="20">
        <v>4410</v>
      </c>
      <c r="E61" s="21" t="s">
        <v>44</v>
      </c>
      <c r="F61" s="12">
        <v>53</v>
      </c>
      <c r="G61" s="18">
        <v>53</v>
      </c>
      <c r="H61" s="18">
        <f t="shared" si="1"/>
        <v>100</v>
      </c>
    </row>
    <row r="62" spans="1:8" ht="22.5">
      <c r="A62" s="1"/>
      <c r="B62" s="20"/>
      <c r="C62" s="20"/>
      <c r="D62" s="20">
        <v>4700</v>
      </c>
      <c r="E62" s="21" t="s">
        <v>47</v>
      </c>
      <c r="F62" s="12">
        <v>180</v>
      </c>
      <c r="G62" s="18">
        <v>180</v>
      </c>
      <c r="H62" s="18">
        <f t="shared" si="1"/>
        <v>100</v>
      </c>
    </row>
    <row r="63" spans="1:8" s="13" customFormat="1" ht="12.75">
      <c r="A63" s="17"/>
      <c r="B63" s="23">
        <v>852</v>
      </c>
      <c r="C63" s="23"/>
      <c r="D63" s="23"/>
      <c r="E63" s="26" t="s">
        <v>24</v>
      </c>
      <c r="F63" s="28">
        <v>1346000</v>
      </c>
      <c r="G63" s="19">
        <f>G64+G78+G80</f>
        <v>563604.85</v>
      </c>
      <c r="H63" s="19">
        <f t="shared" si="1"/>
        <v>41.87257429420505</v>
      </c>
    </row>
    <row r="64" spans="1:8" ht="33.75">
      <c r="A64" s="1"/>
      <c r="B64" s="20"/>
      <c r="C64" s="20">
        <v>85212</v>
      </c>
      <c r="D64" s="20"/>
      <c r="E64" s="21" t="s">
        <v>27</v>
      </c>
      <c r="F64" s="12">
        <v>1331400</v>
      </c>
      <c r="G64" s="18">
        <v>552443.98</v>
      </c>
      <c r="H64" s="18">
        <f t="shared" si="1"/>
        <v>41.49346402283311</v>
      </c>
    </row>
    <row r="65" spans="1:8" ht="12.75">
      <c r="A65" s="1"/>
      <c r="B65" s="20"/>
      <c r="C65" s="20"/>
      <c r="D65" s="20">
        <v>3110</v>
      </c>
      <c r="E65" s="21" t="s">
        <v>48</v>
      </c>
      <c r="F65" s="12">
        <v>1280554</v>
      </c>
      <c r="G65" s="18">
        <v>525765.84</v>
      </c>
      <c r="H65" s="18">
        <f t="shared" si="1"/>
        <v>41.05768597029098</v>
      </c>
    </row>
    <row r="66" spans="1:8" ht="12.75">
      <c r="A66" s="1"/>
      <c r="B66" s="20"/>
      <c r="C66" s="20"/>
      <c r="D66" s="20">
        <v>4010</v>
      </c>
      <c r="E66" s="21" t="s">
        <v>36</v>
      </c>
      <c r="F66" s="12">
        <v>24000</v>
      </c>
      <c r="G66" s="18">
        <v>10665.27</v>
      </c>
      <c r="H66" s="18">
        <f t="shared" si="1"/>
        <v>44.438625</v>
      </c>
    </row>
    <row r="67" spans="1:8" ht="12.75">
      <c r="A67" s="1"/>
      <c r="B67" s="20"/>
      <c r="C67" s="20"/>
      <c r="D67" s="20">
        <v>4110</v>
      </c>
      <c r="E67" s="21" t="s">
        <v>37</v>
      </c>
      <c r="F67" s="12">
        <v>16646</v>
      </c>
      <c r="G67" s="18">
        <v>8756.5</v>
      </c>
      <c r="H67" s="18">
        <f t="shared" si="1"/>
        <v>52.60422924426289</v>
      </c>
    </row>
    <row r="68" spans="1:8" ht="12.75">
      <c r="A68" s="1"/>
      <c r="B68" s="20"/>
      <c r="C68" s="20"/>
      <c r="D68" s="20">
        <v>4120</v>
      </c>
      <c r="E68" s="21" t="s">
        <v>38</v>
      </c>
      <c r="F68" s="12">
        <v>588</v>
      </c>
      <c r="G68" s="18">
        <v>372.64</v>
      </c>
      <c r="H68" s="18">
        <f t="shared" si="1"/>
        <v>63.374149659863946</v>
      </c>
    </row>
    <row r="69" spans="1:8" ht="12.75">
      <c r="A69" s="1"/>
      <c r="B69" s="20"/>
      <c r="C69" s="20"/>
      <c r="D69" s="20">
        <v>4210</v>
      </c>
      <c r="E69" s="21" t="s">
        <v>39</v>
      </c>
      <c r="F69" s="12">
        <v>607</v>
      </c>
      <c r="G69" s="18">
        <v>12.64</v>
      </c>
      <c r="H69" s="18">
        <f t="shared" si="1"/>
        <v>2.0823723228995057</v>
      </c>
    </row>
    <row r="70" spans="1:8" ht="12.75">
      <c r="A70" s="1"/>
      <c r="B70" s="20"/>
      <c r="C70" s="20"/>
      <c r="D70" s="20">
        <v>4260</v>
      </c>
      <c r="E70" s="21" t="s">
        <v>49</v>
      </c>
      <c r="F70" s="12">
        <v>1390</v>
      </c>
      <c r="G70" s="18">
        <v>1049.45</v>
      </c>
      <c r="H70" s="18">
        <f t="shared" si="1"/>
        <v>75.5</v>
      </c>
    </row>
    <row r="71" spans="1:8" ht="12.75">
      <c r="A71" s="1"/>
      <c r="B71" s="20"/>
      <c r="C71" s="20"/>
      <c r="D71" s="20">
        <v>4300</v>
      </c>
      <c r="E71" s="21" t="s">
        <v>40</v>
      </c>
      <c r="F71" s="12">
        <v>2905</v>
      </c>
      <c r="G71" s="18">
        <v>2562.94</v>
      </c>
      <c r="H71" s="18">
        <f t="shared" si="1"/>
        <v>88.22512908777969</v>
      </c>
    </row>
    <row r="72" spans="1:8" ht="12.75">
      <c r="A72" s="1"/>
      <c r="B72" s="20"/>
      <c r="C72" s="20"/>
      <c r="D72" s="20">
        <v>4370</v>
      </c>
      <c r="E72" s="21" t="s">
        <v>50</v>
      </c>
      <c r="F72" s="12">
        <v>1800</v>
      </c>
      <c r="G72" s="18">
        <v>859.49</v>
      </c>
      <c r="H72" s="18">
        <f t="shared" si="1"/>
        <v>47.74944444444444</v>
      </c>
    </row>
    <row r="73" spans="1:8" ht="12.75">
      <c r="A73" s="1"/>
      <c r="B73" s="20"/>
      <c r="C73" s="20"/>
      <c r="D73" s="20">
        <v>4410</v>
      </c>
      <c r="E73" s="21" t="s">
        <v>44</v>
      </c>
      <c r="F73" s="12">
        <v>200</v>
      </c>
      <c r="G73" s="18">
        <v>86.29</v>
      </c>
      <c r="H73" s="18">
        <f t="shared" si="1"/>
        <v>43.145</v>
      </c>
    </row>
    <row r="74" spans="1:8" ht="12.75">
      <c r="A74" s="1"/>
      <c r="B74" s="20"/>
      <c r="C74" s="20"/>
      <c r="D74" s="20">
        <v>4440</v>
      </c>
      <c r="E74" s="21" t="s">
        <v>51</v>
      </c>
      <c r="F74" s="12">
        <v>1197</v>
      </c>
      <c r="G74" s="18">
        <v>1000.04</v>
      </c>
      <c r="H74" s="18">
        <f t="shared" si="1"/>
        <v>83.54553049289892</v>
      </c>
    </row>
    <row r="75" spans="1:8" ht="22.5">
      <c r="A75" s="1"/>
      <c r="B75" s="20"/>
      <c r="C75" s="20"/>
      <c r="D75" s="20">
        <v>4700</v>
      </c>
      <c r="E75" s="21" t="s">
        <v>47</v>
      </c>
      <c r="F75" s="12">
        <v>520</v>
      </c>
      <c r="G75" s="18">
        <v>520</v>
      </c>
      <c r="H75" s="18">
        <f t="shared" si="1"/>
        <v>100</v>
      </c>
    </row>
    <row r="76" spans="1:8" ht="22.5">
      <c r="A76" s="1"/>
      <c r="B76" s="20"/>
      <c r="C76" s="20"/>
      <c r="D76" s="20">
        <v>4740</v>
      </c>
      <c r="E76" s="21" t="s">
        <v>42</v>
      </c>
      <c r="F76" s="12">
        <v>200</v>
      </c>
      <c r="G76" s="18">
        <v>0</v>
      </c>
      <c r="H76" s="18">
        <f t="shared" si="1"/>
        <v>0</v>
      </c>
    </row>
    <row r="77" spans="1:8" ht="12.75">
      <c r="A77" s="1"/>
      <c r="B77" s="20"/>
      <c r="C77" s="20"/>
      <c r="D77" s="20">
        <v>4750</v>
      </c>
      <c r="E77" s="21" t="s">
        <v>43</v>
      </c>
      <c r="F77" s="12">
        <v>793</v>
      </c>
      <c r="G77" s="18">
        <v>792.88</v>
      </c>
      <c r="H77" s="18">
        <f t="shared" si="1"/>
        <v>99.98486759142497</v>
      </c>
    </row>
    <row r="78" spans="1:8" ht="45">
      <c r="A78" s="1"/>
      <c r="B78" s="20"/>
      <c r="C78" s="20">
        <v>85213</v>
      </c>
      <c r="D78" s="20"/>
      <c r="E78" s="21" t="s">
        <v>30</v>
      </c>
      <c r="F78" s="12">
        <v>2800</v>
      </c>
      <c r="G78" s="18">
        <f>G79</f>
        <v>1342</v>
      </c>
      <c r="H78" s="18">
        <f t="shared" si="1"/>
        <v>47.92857142857143</v>
      </c>
    </row>
    <row r="79" spans="1:8" ht="12.75">
      <c r="A79" s="1"/>
      <c r="B79" s="20"/>
      <c r="C79" s="20"/>
      <c r="D79" s="20">
        <v>4130</v>
      </c>
      <c r="E79" s="21" t="s">
        <v>52</v>
      </c>
      <c r="F79" s="12">
        <v>2800</v>
      </c>
      <c r="G79" s="18">
        <v>1342</v>
      </c>
      <c r="H79" s="18">
        <f t="shared" si="1"/>
        <v>47.92857142857143</v>
      </c>
    </row>
    <row r="80" spans="1:8" ht="22.5">
      <c r="A80" s="1"/>
      <c r="B80" s="20"/>
      <c r="C80" s="20">
        <v>85214</v>
      </c>
      <c r="D80" s="20"/>
      <c r="E80" s="21" t="s">
        <v>33</v>
      </c>
      <c r="F80" s="12">
        <v>11800</v>
      </c>
      <c r="G80" s="18">
        <f>G81</f>
        <v>9818.87</v>
      </c>
      <c r="H80" s="18">
        <f t="shared" si="1"/>
        <v>83.21076271186442</v>
      </c>
    </row>
    <row r="81" spans="1:8" ht="12.75">
      <c r="A81" s="1"/>
      <c r="B81" s="20"/>
      <c r="C81" s="20"/>
      <c r="D81" s="20">
        <v>3110</v>
      </c>
      <c r="E81" s="21" t="s">
        <v>48</v>
      </c>
      <c r="F81" s="12">
        <v>11800</v>
      </c>
      <c r="G81" s="18">
        <v>9818.87</v>
      </c>
      <c r="H81" s="18">
        <f t="shared" si="1"/>
        <v>83.21076271186442</v>
      </c>
    </row>
    <row r="82" spans="1:8" ht="12.75">
      <c r="A82" s="1"/>
      <c r="B82" s="25"/>
      <c r="C82" s="25"/>
      <c r="D82" s="25"/>
      <c r="E82" s="21"/>
      <c r="F82" s="12"/>
      <c r="G82" s="18"/>
      <c r="H82" s="18"/>
    </row>
    <row r="83" spans="1:8" s="13" customFormat="1" ht="12.75">
      <c r="A83" s="17"/>
      <c r="B83" s="36" t="s">
        <v>35</v>
      </c>
      <c r="C83" s="36"/>
      <c r="D83" s="36"/>
      <c r="E83" s="26"/>
      <c r="F83" s="19">
        <f>F25+F35+F43+F63</f>
        <v>1579789</v>
      </c>
      <c r="G83" s="19">
        <f>G25+G35+G43+G63</f>
        <v>771822</v>
      </c>
      <c r="H83" s="19">
        <f t="shared" si="1"/>
        <v>48.8560181138114</v>
      </c>
    </row>
  </sheetData>
  <sheetProtection/>
  <mergeCells count="18">
    <mergeCell ref="B19:E19"/>
    <mergeCell ref="D6:E6"/>
    <mergeCell ref="D7:E7"/>
    <mergeCell ref="D8:E8"/>
    <mergeCell ref="D9:E9"/>
    <mergeCell ref="D17:E17"/>
    <mergeCell ref="D16:E16"/>
    <mergeCell ref="D11:E11"/>
    <mergeCell ref="D12:E12"/>
    <mergeCell ref="D13:E13"/>
    <mergeCell ref="A2:H2"/>
    <mergeCell ref="B1:H1"/>
    <mergeCell ref="D10:E10"/>
    <mergeCell ref="B3:G3"/>
    <mergeCell ref="A4:G4"/>
    <mergeCell ref="A18:G18"/>
    <mergeCell ref="D14:E14"/>
    <mergeCell ref="D15:E15"/>
  </mergeCells>
  <printOptions/>
  <pageMargins left="0.75" right="0.3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2009-08-10T11:30:35Z</cp:lastPrinted>
  <dcterms:created xsi:type="dcterms:W3CDTF">2009-08-10T13:43:29Z</dcterms:created>
  <dcterms:modified xsi:type="dcterms:W3CDTF">2009-08-26T10:41:43Z</dcterms:modified>
  <cp:category/>
  <cp:version/>
  <cp:contentType/>
  <cp:contentStatus/>
</cp:coreProperties>
</file>