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3275" windowHeight="8190" activeTab="0"/>
  </bookViews>
  <sheets>
    <sheet name="1 dochody" sheetId="1" r:id="rId1"/>
    <sheet name=" 2 wydatki" sheetId="2" r:id="rId2"/>
    <sheet name="2a dotacje" sheetId="3" r:id="rId3"/>
    <sheet name="2b majątkowe" sheetId="4" r:id="rId4"/>
    <sheet name="2c WPI" sheetId="5" r:id="rId5"/>
    <sheet name="2d Unijne" sheetId="6" r:id="rId6"/>
    <sheet name="3 deficyt" sheetId="7" r:id="rId7"/>
    <sheet name=" 4 dotacje ZK" sheetId="8" r:id="rId8"/>
  </sheets>
  <definedNames/>
  <calcPr fullCalcOnLoad="1"/>
</workbook>
</file>

<file path=xl/sharedStrings.xml><?xml version="1.0" encoding="utf-8"?>
<sst xmlns="http://schemas.openxmlformats.org/spreadsheetml/2006/main" count="921" uniqueCount="569">
  <si>
    <t>Załącznik Nr 1</t>
  </si>
  <si>
    <t xml:space="preserve">                                  Zmiana planu dochodów budżetu gminy na 2008r.</t>
  </si>
  <si>
    <t xml:space="preserve">                                               (zmiana załącznika Nr 1 do Uchwały Nr XIV/84/2007 z dnia 29 grudnia 2007r)</t>
  </si>
  <si>
    <t>Załącznik  Nr 2</t>
  </si>
  <si>
    <t xml:space="preserve">                                                                         Zmiana planu wydatków budżetu gminy na 2008r.</t>
  </si>
  <si>
    <t xml:space="preserve">                                    (zmiana załącznika Nr 2 do Uchwały Nr XIV/84/2007 Rady Gminy Kleszczewo z dnia 29 grudnia 2007r)</t>
  </si>
  <si>
    <t>Rozdział</t>
  </si>
  <si>
    <t>Nazwa zadania</t>
  </si>
  <si>
    <t xml:space="preserve">Plan po zmianach </t>
  </si>
  <si>
    <t>01010</t>
  </si>
  <si>
    <t>Infrastruktura wodociągowa i sanitacyjna wsi</t>
  </si>
  <si>
    <t>Budowa sieci kanalizacji sanitarnej z Markowic do Nagradowic przez  Krerowo, Zimin, Śródka, Krzyżowniki oraz z Kleszczewa do Poklatek III etap</t>
  </si>
  <si>
    <t>Budowa wodociągu Kleszczewo Poklatki</t>
  </si>
  <si>
    <t>Drogi publiczne powiatowe</t>
  </si>
  <si>
    <t>Dofinansowanie budowy dróg powiatowych</t>
  </si>
  <si>
    <t>Drogi publiczne gminne</t>
  </si>
  <si>
    <t>Kompleksowe udrożnienie ciągów komunikacyjnych w miejscowości Tulce</t>
  </si>
  <si>
    <t>Budowa drogi Markowice Zmysłowo</t>
  </si>
  <si>
    <t>Utwardzenie dróg na nowych  terenach inwestycyjnych</t>
  </si>
  <si>
    <t>Nakładka drogi w Szewcach 400m</t>
  </si>
  <si>
    <t>Budowa chodnik Bylin  I etap</t>
  </si>
  <si>
    <t>Remont i przebudowa drogi gminnej Nr 3330P na odcinku Krzyżowniki - Śródka wraz z oświetleniem</t>
  </si>
  <si>
    <t>Budowa chodnika w Komornikach</t>
  </si>
  <si>
    <t>Budowa chodnika w Śródce</t>
  </si>
  <si>
    <t>Projekt budowy parkingu i pętli autobusowej przy OSP w Gowarzewie</t>
  </si>
  <si>
    <t>Wykup dróg</t>
  </si>
  <si>
    <t>Urzędy gmin</t>
  </si>
  <si>
    <t>Rozbudowa zaplecza przy Urzędzie Gminy</t>
  </si>
  <si>
    <t>Uzupełnienie wyposażenia</t>
  </si>
  <si>
    <t>Ochotnicze straże pożarne</t>
  </si>
  <si>
    <t>Instalacja CO w OSP Śródka</t>
  </si>
  <si>
    <t>Jednostki terenowe policji</t>
  </si>
  <si>
    <t>Urządzenie do pomiaru prędkości pojazdów</t>
  </si>
  <si>
    <t>Dokształcanie i doskonalenie nauczycieli</t>
  </si>
  <si>
    <t>zakup kserokopiarki</t>
  </si>
  <si>
    <t>Pozostała działalność</t>
  </si>
  <si>
    <t>Pomoce dydaktyczne</t>
  </si>
  <si>
    <t>Świadczenia rodzinne, zaliczka alimentacyjna oraz składki na ubezpieczenia emerytalne i rentowe z ubezpieczenia społecznego</t>
  </si>
  <si>
    <t>Zakup wyposażenia</t>
  </si>
  <si>
    <t>Ośrodki pomocy społecznej</t>
  </si>
  <si>
    <t>Oświetlenie ulic, placów i dróg</t>
  </si>
  <si>
    <t>Budowa oświetlenia ulicznego</t>
  </si>
  <si>
    <t>Zakłady gospodarki komunalnej</t>
  </si>
  <si>
    <t>Wodociąg nowe tereny inwestycyjne</t>
  </si>
  <si>
    <t>Hydrofornia Gowarzewo - modernizacja</t>
  </si>
  <si>
    <t>Przebudowa systemu zasilania w wodę w Tulcach (rejon rzeki Kopli)</t>
  </si>
  <si>
    <t xml:space="preserve">Przebudowa wodociągu Krzyżownikach </t>
  </si>
  <si>
    <t>Zakup agregatu  prądotwórczego 10 KW</t>
  </si>
  <si>
    <t>Zakup samochodu  ciężarowo-osobowego</t>
  </si>
  <si>
    <t>Termomodernizacja budynków Zakładu Komunalnego</t>
  </si>
  <si>
    <t>Zakup wiaty przystankowej</t>
  </si>
  <si>
    <t>Plany odnowy wsi</t>
  </si>
  <si>
    <t>Budowa boiska w Nagradowicach</t>
  </si>
  <si>
    <t>Budowa boiska wielofunkcyjnego w Kleszczewie (udział własny)</t>
  </si>
  <si>
    <t>Razem</t>
  </si>
  <si>
    <t>do Uchwały Nr XXII/172/2008</t>
  </si>
  <si>
    <t>Rady Gminy Kleszczewo</t>
  </si>
  <si>
    <t>z dnia 18 września  2008r.</t>
  </si>
  <si>
    <t>Plan</t>
  </si>
  <si>
    <t>zmiana planu</t>
  </si>
  <si>
    <t>Przewodnicząca Rady Gminy</t>
  </si>
  <si>
    <t xml:space="preserve">            mgr Ewa Lesińska</t>
  </si>
  <si>
    <t xml:space="preserve">  Przewodnicząca Rady Gminy</t>
  </si>
  <si>
    <t xml:space="preserve">              Zmiana zakresu i kwoty dotacji dla zakładu budżetowego w 2008r.</t>
  </si>
  <si>
    <t xml:space="preserve">       (zmiana załącznika Nr 4 do Uchwały Nr XIV/84/2007 Rady Gminy Kleszczewo z dnia 28 grudnia 2007r.)</t>
  </si>
  <si>
    <t>1.   Przedmiotowe.</t>
  </si>
  <si>
    <t>Dział</t>
  </si>
  <si>
    <t>Nazwa jednostki</t>
  </si>
  <si>
    <t>Zakres dotacji</t>
  </si>
  <si>
    <t>Kwota dotacji</t>
  </si>
  <si>
    <t>Zakład Komunalny w Kleszczewie</t>
  </si>
  <si>
    <t>Na prowadzenie komunikacji autobusowej</t>
  </si>
  <si>
    <t xml:space="preserve">2.   Celowe na dofinansowanie kosztów realizacji inwestycji zakładu. </t>
  </si>
  <si>
    <t>Modernizacja hydroforni w Gowarzewie</t>
  </si>
  <si>
    <t xml:space="preserve">dostawa wody </t>
  </si>
  <si>
    <t>Budowa sieci wodociągowych</t>
  </si>
  <si>
    <t>dostawa wody</t>
  </si>
  <si>
    <t>Zakup aparatu prądotwórczego 10 KW</t>
  </si>
  <si>
    <t>Zakup samochody ciężarowo - osobowego</t>
  </si>
  <si>
    <t>prace porządkowe na terenie gminy</t>
  </si>
  <si>
    <t>Termomodernizacja budynku Zakładu Komunalnego</t>
  </si>
  <si>
    <t>komunikacja gminna i  pomieszczenia biurowe</t>
  </si>
  <si>
    <t xml:space="preserve">komunikacja gminna </t>
  </si>
  <si>
    <t xml:space="preserve">Razem </t>
  </si>
  <si>
    <t>zwiększenie</t>
  </si>
  <si>
    <t xml:space="preserve">      (zmiana załącznika Nr 2a do Uchwały Nr XIV/84/2007 Rady Gminy Kleszczewo z dnia 28 grudnia 2007r.)</t>
  </si>
  <si>
    <t>1 Dotacje podmiotowe</t>
  </si>
  <si>
    <t>Plan po zmianie</t>
  </si>
  <si>
    <t>dla publicznej jednostki oświaty</t>
  </si>
  <si>
    <t xml:space="preserve">dla niepublicznych jednostek systemu oświaty  </t>
  </si>
  <si>
    <t>92114 i 92116</t>
  </si>
  <si>
    <t xml:space="preserve">dla instytucji kultury </t>
  </si>
  <si>
    <t>2. Dotacje przedmiotowe</t>
  </si>
  <si>
    <t>3. Dotacje celowe</t>
  </si>
  <si>
    <t>a)</t>
  </si>
  <si>
    <t>przekazywane na podstawie porozumień (umów) do realizacji między jednostkami samorządu terytorialnego</t>
  </si>
  <si>
    <t>za pobyt dziecka w przedszkolu niepublicznym i oddziale integracyjnym</t>
  </si>
  <si>
    <t>za pobyt dziecka w przedszkolu specjalnym</t>
  </si>
  <si>
    <t>dla Starostwa na  likwidację azbestu</t>
  </si>
  <si>
    <t>b)</t>
  </si>
  <si>
    <t>przekazywane na podstawie porozumień (umów) do realizacji pozostałym jednostkon nie zaliczanym do sektora finansów publicznychterytorialnego</t>
  </si>
  <si>
    <t>na zadania z zakresu nauki, edukacji, oświaty i wychowania</t>
  </si>
  <si>
    <t xml:space="preserve"> na dofinansowanie prac remontowych i konserwatorskicj obiektów zabytkowych</t>
  </si>
  <si>
    <t>na zadanie w zakresie sportu masowego</t>
  </si>
  <si>
    <t>Załącznik Nr 2a</t>
  </si>
  <si>
    <t>z dnia 18 września 2008r.</t>
  </si>
  <si>
    <t xml:space="preserve">                                         Zmiana dotacji w budżecie gminy w 2008r.</t>
  </si>
  <si>
    <t xml:space="preserve">dla zakładu budżetowego </t>
  </si>
  <si>
    <t xml:space="preserve">                            Przewodnicząca Rady Gminy</t>
  </si>
  <si>
    <t>Załącznik nr 2b</t>
  </si>
  <si>
    <t xml:space="preserve">                                           (zmiana załącznika Nr 2b do Uchwały Nr XIV/84/2007 Rady Gminy Kleszczewo z dnia 28 grudnia 2007r.)</t>
  </si>
  <si>
    <t xml:space="preserve">                                               Zmiana planu wydatków majątkowych na 2008r.</t>
  </si>
  <si>
    <t>Załącznik Nr  2c</t>
  </si>
  <si>
    <t>Rady Gminy  Kleszczewo</t>
  </si>
  <si>
    <t>Zmiana wieloletniego programu inwestycyjnego na lata 2008 – 2010</t>
  </si>
  <si>
    <t xml:space="preserve">       (Zmiana załącznika Nr 2c do Uchwały Nr XIV/84/2007 Rady Gminy Kleszczewo z dnia 28 grudnia 2007r.)</t>
  </si>
  <si>
    <t>I. Infrastruktura wodociągowa i sanitacyjna wsi</t>
  </si>
  <si>
    <t>w złotych</t>
  </si>
  <si>
    <t>Lp</t>
  </si>
  <si>
    <t>Nazwa programu</t>
  </si>
  <si>
    <t>Realizacja programu</t>
  </si>
  <si>
    <t>Jednostka realizująca program</t>
  </si>
  <si>
    <t>Łączne nakłady finansowe</t>
  </si>
  <si>
    <t xml:space="preserve">                                                Okres realizacji</t>
  </si>
  <si>
    <t>2006r.-2007</t>
  </si>
  <si>
    <t>2008r.</t>
  </si>
  <si>
    <t>2009r.</t>
  </si>
  <si>
    <t>2010r.</t>
  </si>
  <si>
    <t>Budowa kanalizacji sanitarnej</t>
  </si>
  <si>
    <t>Budowa sieci kanalizacji sanitarnej z  Markowic  do Nagradowic  przez Krerowo, Zimin, Śródka, Krzyżowniki oraz z Kleszczewa do Poklatek</t>
  </si>
  <si>
    <t>Urząd Gminy Kleszczewo</t>
  </si>
  <si>
    <t xml:space="preserve">(2006-2009)                 </t>
  </si>
  <si>
    <t>Finansowanie</t>
  </si>
  <si>
    <t>- środki własne</t>
  </si>
  <si>
    <t>-</t>
  </si>
  <si>
    <t>- pożyczka z WFOŚIGW</t>
  </si>
  <si>
    <t>- fundusze unijne</t>
  </si>
  <si>
    <t>2.</t>
  </si>
  <si>
    <t>Budowa wodociągu</t>
  </si>
  <si>
    <t>(2009r.)</t>
  </si>
  <si>
    <t xml:space="preserve">           -</t>
  </si>
  <si>
    <t xml:space="preserve">    </t>
  </si>
  <si>
    <t>Nagradowice-Krzyżowniki</t>
  </si>
  <si>
    <t xml:space="preserve">Finansowanie                 </t>
  </si>
  <si>
    <t xml:space="preserve">                                   </t>
  </si>
  <si>
    <t>3.</t>
  </si>
  <si>
    <t>(2007-2008)</t>
  </si>
  <si>
    <t>(2007r)</t>
  </si>
  <si>
    <t>Kleszczewo Poklatki</t>
  </si>
  <si>
    <t xml:space="preserve">Finansowanie             </t>
  </si>
  <si>
    <t xml:space="preserve">                               </t>
  </si>
  <si>
    <t>4.</t>
  </si>
  <si>
    <t>Krerowo</t>
  </si>
  <si>
    <t xml:space="preserve">                                </t>
  </si>
  <si>
    <t xml:space="preserve"> II Drogi publiczne gminne</t>
  </si>
  <si>
    <t>Okres realizacji</t>
  </si>
  <si>
    <t>2004-2007</t>
  </si>
  <si>
    <t>1.</t>
  </si>
  <si>
    <t>Budowa dróg</t>
  </si>
  <si>
    <t xml:space="preserve">Finansowanie                </t>
  </si>
  <si>
    <t>Remont i przebudowa drogi gminnej Nr 329024P na odcinku Krzyżowniki - Śródka wraz z oświetleniem</t>
  </si>
  <si>
    <t xml:space="preserve">Finansowanie                    </t>
  </si>
  <si>
    <t xml:space="preserve">                                        </t>
  </si>
  <si>
    <t>2005-2006</t>
  </si>
  <si>
    <t>Budowa stadionu gminnego w Kleszczewie</t>
  </si>
  <si>
    <t>(2005-2010)</t>
  </si>
  <si>
    <t xml:space="preserve">Finansowanie    </t>
  </si>
  <si>
    <t xml:space="preserve">                       </t>
  </si>
  <si>
    <t xml:space="preserve">Budowa stadionu </t>
  </si>
  <si>
    <t>Budowa stadionu w Tulcach</t>
  </si>
  <si>
    <t>Urząd Gminy</t>
  </si>
  <si>
    <t>(2010r)</t>
  </si>
  <si>
    <t xml:space="preserve"> w Tulcach</t>
  </si>
  <si>
    <t>Kleszczewo</t>
  </si>
  <si>
    <t xml:space="preserve">Finansowanie  </t>
  </si>
  <si>
    <t xml:space="preserve">                        </t>
  </si>
  <si>
    <t xml:space="preserve">         mgr Ewa Lesińska</t>
  </si>
  <si>
    <t xml:space="preserve">III Obiekty sportowe                                                                                                                                                                     </t>
  </si>
  <si>
    <t>Rozwój obszarów wiejskich</t>
  </si>
  <si>
    <t xml:space="preserve">Budowa placów zabaw wraz z dojazdem </t>
  </si>
  <si>
    <t>(2008-2009)</t>
  </si>
  <si>
    <t xml:space="preserve">          Zmiana wydatków* na programy i projekty ze środków z budżetu UE, EFTA i innych środków ze źródeł zagranicznych niepodlegających zwrotowi</t>
  </si>
  <si>
    <t xml:space="preserve">                                                      (zmiana załącznika Nr 2d do Uchwały Nr XVI/84/2008 Rady Gminy Kleszczewo z dnia 28 grudnia 2007r)</t>
  </si>
  <si>
    <t>L.p.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</si>
  <si>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</si>
  <si>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</si>
  <si>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</si>
  <si>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</si>
  <si>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w tym:</t>
  </si>
  <si>
    <t>Planowane wydatki</t>
  </si>
  <si>
    <t>Środki z budżetu krajowego</t>
  </si>
  <si>
    <t>Środki z budżetu UE, EFTA i inne środki ze źródeł zagr. niepodlegające zwrotowi</t>
  </si>
  <si>
    <t>2008 r.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</si>
  <si>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</si>
  <si>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</si>
  <si>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</si>
  <si>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</si>
  <si>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</si>
  <si>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</si>
  <si>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 xml:space="preserve">             z tego, źródła finansowania: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</si>
  <si>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</si>
  <si>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</si>
  <si>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</si>
  <si>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</si>
  <si>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</si>
  <si>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</si>
  <si>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</si>
  <si>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</si>
  <si>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</si>
  <si>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>Program Rozwoju Obszarów Wiejskich na lata 2007-2013</t>
  </si>
  <si>
    <t>Priorytet:</t>
  </si>
  <si>
    <t>Oś 3 Jakość życia na obszarach wiejskich i różnicowanie gospodarki wiejskiej</t>
  </si>
  <si>
    <t>Działanie:</t>
  </si>
  <si>
    <t>3.3. Podstawowe usługi dla gospodarki i ludności wiejskiej</t>
  </si>
  <si>
    <t>Nazwa projektu:</t>
  </si>
  <si>
    <t>Budowa sieci kanalizacji sanitarnej z Markowic do Nagradowic przez Krerowo, Zimin, Śródkę, Krzyżowniki oraz z Kleszczewo do Poklatek - etap III</t>
  </si>
  <si>
    <t>Razem wydatki:</t>
  </si>
  <si>
    <t>z tego: 2006 -2007r.</t>
  </si>
  <si>
    <t>2009 r.</t>
  </si>
  <si>
    <t>2010 r.</t>
  </si>
  <si>
    <t>1.2</t>
  </si>
  <si>
    <t>Wielkopolski Regionalny Program Operacyjny</t>
  </si>
  <si>
    <t>PIII Środowisko przyrodnicze</t>
  </si>
  <si>
    <t>D.3.4 Gospodarka wodno ściekowa</t>
  </si>
  <si>
    <t>z tego: 2007r.</t>
  </si>
  <si>
    <t>1.3</t>
  </si>
  <si>
    <t>P II Infrastruktura komunikacyjna</t>
  </si>
  <si>
    <t>Dz. 2.2 Poprawa dostępności do regionalnego i ponadregionalnego układu drogowego (grogi powiatowe i gminne)</t>
  </si>
  <si>
    <t>1.4</t>
  </si>
  <si>
    <t>Remont i przebudowa grogi gminnej Nr 329024P na odcinku Krzyżowniki - Śródka wraz z oświetleniem</t>
  </si>
  <si>
    <t>Wydatki bieżące</t>
  </si>
  <si>
    <t>Ogółem (1+2)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</si>
  <si>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</si>
  <si>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</si>
  <si>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 xml:space="preserve">    mgr Ewa Lesińska</t>
  </si>
  <si>
    <t>Program Rozwoju Obszarów Wiejskich</t>
  </si>
  <si>
    <t>Oś - Jakość życia na obszarach wiejskich i różnicowanie gospodarki wiejskiej</t>
  </si>
  <si>
    <t>Dz. 3.4. Odnowa i rozwój wsi</t>
  </si>
  <si>
    <t>Załącznik nr 2d
do Uchwały  nr XXII/172/2008
Rady Gminy Kleszczewo
z dnia 18 września 2008r.</t>
  </si>
  <si>
    <t>Zmiana deficytu  budżetowego na 2008r.</t>
  </si>
  <si>
    <t>(zmiana załącznika Nr 3 do Uchwały Nr XIV/84/2007 Rady Gminy Kleszczewo z dnia 28 grudnia 2007r.)</t>
  </si>
  <si>
    <t xml:space="preserve">Przychody </t>
  </si>
  <si>
    <t>Paragraf</t>
  </si>
  <si>
    <t>Treść</t>
  </si>
  <si>
    <t>Plan przed zmianą</t>
  </si>
  <si>
    <t>Zmiana</t>
  </si>
  <si>
    <t>Przychody z zaciągniętych pożyczek i kredytów na rynku krajowym</t>
  </si>
  <si>
    <t>Przychody z tytułu innych rozliczeń krajowych</t>
  </si>
  <si>
    <t>Rozchody</t>
  </si>
  <si>
    <t>Spłaty otrzymanych krajowych pożyczek i kredytów</t>
  </si>
  <si>
    <t xml:space="preserve">    Przewodnicząca Rady Gminy</t>
  </si>
  <si>
    <t xml:space="preserve">           mgr Ewa Lesińska</t>
  </si>
  <si>
    <t>Załącznik Nr 4</t>
  </si>
  <si>
    <t>Załącznik  Nr 3</t>
  </si>
  <si>
    <t>do Uchwały Nr XXII/173/2008</t>
  </si>
  <si>
    <t xml:space="preserve">               Przewodnicząca Rady Gminy</t>
  </si>
  <si>
    <t xml:space="preserve">                      mgr  Ewa Lesińska</t>
  </si>
  <si>
    <t>Budowa wodociągu Nagradowice - Krzyżowniki</t>
  </si>
  <si>
    <t>Budowa wodociągu Krerowo</t>
  </si>
  <si>
    <t xml:space="preserve">Budowa placów zabaw  </t>
  </si>
  <si>
    <t>1.5</t>
  </si>
  <si>
    <t>1.6</t>
  </si>
  <si>
    <t>Budowa ulic w miejscowości Tulce</t>
  </si>
  <si>
    <t>2  712 500</t>
  </si>
  <si>
    <t>Dotacja</t>
  </si>
  <si>
    <t xml:space="preserve">                                      mgr Ewa Lesińska</t>
  </si>
  <si>
    <t>Przed zmianą</t>
  </si>
  <si>
    <t>Po zmianie</t>
  </si>
  <si>
    <t>010</t>
  </si>
  <si>
    <t>Rolnictwo i łowiectwo</t>
  </si>
  <si>
    <t>160 822,00</t>
  </si>
  <si>
    <t>20 000,00</t>
  </si>
  <si>
    <t>180 822,00</t>
  </si>
  <si>
    <t>0,00</t>
  </si>
  <si>
    <t>6290</t>
  </si>
  <si>
    <t>Środki na dofinansowanie własnych inwestycji gmin (związków gmin), powiatów (związków powiatów), samorządów województw, pozyskane z innych źródeł</t>
  </si>
  <si>
    <t>600</t>
  </si>
  <si>
    <t>Transport i łączność</t>
  </si>
  <si>
    <t>88 950,00</t>
  </si>
  <si>
    <t>60016</t>
  </si>
  <si>
    <t>6260</t>
  </si>
  <si>
    <t>Dotacje otrzymane z funduszy celowych na finansowanie lub dofinansowanie kosztów realizacji inwestycji i zakupów inwestycyjnych jednostek sektora finansów publicznych</t>
  </si>
  <si>
    <t>40 950,00</t>
  </si>
  <si>
    <t>6300</t>
  </si>
  <si>
    <t>Wpływy z tytułu pomocy finansowej udzielanej między jednostkami samorządu terytorialnego na dofinansowanie własnych zadań inwestycyjnych i zakupów inwestycyjnych</t>
  </si>
  <si>
    <t>28 000,00</t>
  </si>
  <si>
    <t>700</t>
  </si>
  <si>
    <t>Gospodarka mieszkaniowa</t>
  </si>
  <si>
    <t>6 687 040,00</t>
  </si>
  <si>
    <t>- 2 706 980,00</t>
  </si>
  <si>
    <t>3 980 060,00</t>
  </si>
  <si>
    <t>70005</t>
  </si>
  <si>
    <t>Gospodarka gruntami i nieruchomościami</t>
  </si>
  <si>
    <t>0690</t>
  </si>
  <si>
    <t>Wpływy z różnych opłat</t>
  </si>
  <si>
    <t>20,00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</si>
  <si>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</si>
  <si>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</si>
  <si>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150 000,00</t>
  </si>
  <si>
    <t>- 7 000,00</t>
  </si>
  <si>
    <t>143 000,00</t>
  </si>
  <si>
    <t>0770</t>
  </si>
  <si>
    <t>Wpłaty z tytułu odpłatnego nabycia prawa własności oraz prawa użytkowania wieczystego nieruchomości</t>
  </si>
  <si>
    <t>6 511 600,00</t>
  </si>
  <si>
    <t>- 2 700 000,00</t>
  </si>
  <si>
    <t>3 811 600,00</t>
  </si>
  <si>
    <t>754</t>
  </si>
  <si>
    <t>Bezpieczeństwo publiczne i ochrona przeciwpożarowa</t>
  </si>
  <si>
    <t>1 400,00</t>
  </si>
  <si>
    <t>75412</t>
  </si>
  <si>
    <t>2710</t>
  </si>
  <si>
    <t>Wpływy z tytułu pomocy finansowej udzielanej między jednostkami samorządu terytorialnego na dofinansowanie własnych zadań bieżących</t>
  </si>
  <si>
    <t>756</t>
  </si>
  <si>
    <t>Dochody od osób prawnych, od osób fizycznych i od innych jednostek nieposiadających osobowości prawnej oraz wydatki związane z ich poborem</t>
  </si>
  <si>
    <t>6 257 451,00</t>
  </si>
  <si>
    <t>75601</t>
  </si>
  <si>
    <t>Wpływy z podatku dochodowego od osób fizycznych</t>
  </si>
  <si>
    <t>1 000,00</t>
  </si>
  <si>
    <t>250,00</t>
  </si>
  <si>
    <t>1 250,00</t>
  </si>
  <si>
    <t>0910</t>
  </si>
  <si>
    <t>Odsetki od nieterminowych wpłat z tytułu podatków i opłat</t>
  </si>
  <si>
    <t>75616</t>
  </si>
  <si>
    <t>Wpływy z podatku rolnego, podatku leśnego, podatku od spadków i darowizn, podatku od czynności cywilno-prawnych oraz podatków i opłat lokalnych od osób fizycznych</t>
  </si>
  <si>
    <t>1 199 990,00</t>
  </si>
  <si>
    <t>0500</t>
  </si>
  <si>
    <t>Podatek od czynności cywilnoprawnych</t>
  </si>
  <si>
    <t>193 500,00</t>
  </si>
  <si>
    <t>75618</t>
  </si>
  <si>
    <t>Wpływy z innych opłat stanowiących dochody jednostek samorządu terytorialnego na podstawie ustaw</t>
  </si>
  <si>
    <t>633 000,00</t>
  </si>
  <si>
    <t>850,00</t>
  </si>
  <si>
    <t>633 850,00</t>
  </si>
  <si>
    <t>50,00</t>
  </si>
  <si>
    <t>0920</t>
  </si>
  <si>
    <t>Pozostałe odsetki</t>
  </si>
  <si>
    <t>800,00</t>
  </si>
  <si>
    <t>758</t>
  </si>
  <si>
    <t>Różne rozliczenia</t>
  </si>
  <si>
    <t>4 805 065,00</t>
  </si>
  <si>
    <t>45 000,00</t>
  </si>
  <si>
    <t>4 850 065,00</t>
  </si>
  <si>
    <t>75814</t>
  </si>
  <si>
    <t>Różne rozliczenia finansowe</t>
  </si>
  <si>
    <t>76 620,00</t>
  </si>
  <si>
    <t>121 620,00</t>
  </si>
  <si>
    <t>10 000,00</t>
  </si>
  <si>
    <t>55 000,00</t>
  </si>
  <si>
    <t>801</t>
  </si>
  <si>
    <t>Oświata i wychowanie</t>
  </si>
  <si>
    <t>239 777,00</t>
  </si>
  <si>
    <t>200,00</t>
  </si>
  <si>
    <t>239 977,00</t>
  </si>
  <si>
    <t>80104</t>
  </si>
  <si>
    <t xml:space="preserve">Przedszkola </t>
  </si>
  <si>
    <t>174 200,00</t>
  </si>
  <si>
    <t>174 400,00</t>
  </si>
  <si>
    <t>2 000,00</t>
  </si>
  <si>
    <t>2 200,00</t>
  </si>
  <si>
    <t>851</t>
  </si>
  <si>
    <t>Ochrona zdrowia</t>
  </si>
  <si>
    <t>85154</t>
  </si>
  <si>
    <t>Przeciwdziałanie alkoholizmowi</t>
  </si>
  <si>
    <t>900</t>
  </si>
  <si>
    <t>Gospodarka komunalna i ochrona środowiska</t>
  </si>
  <si>
    <t>37 116,00</t>
  </si>
  <si>
    <t>1 100,00</t>
  </si>
  <si>
    <t>38 216,00</t>
  </si>
  <si>
    <t>90020</t>
  </si>
  <si>
    <t>Wpływy i wydatki związane z gromadzeniem środków z opłat produktowych</t>
  </si>
  <si>
    <t>2 100,00</t>
  </si>
  <si>
    <t>0400</t>
  </si>
  <si>
    <t>Wpływy z opłaty produktowej</t>
  </si>
  <si>
    <t>Razem:</t>
  </si>
  <si>
    <t>19 870 572,00</t>
  </si>
  <si>
    <t>- 2 456 600,00</t>
  </si>
  <si>
    <t>17 413 972,00</t>
  </si>
  <si>
    <t xml:space="preserve">        mgr  Ewa Lesińska</t>
  </si>
  <si>
    <t>4 628 043,00</t>
  </si>
  <si>
    <t>48 000,00</t>
  </si>
  <si>
    <t>4 676 043,00</t>
  </si>
  <si>
    <t>4 478 043,00</t>
  </si>
  <si>
    <t>4 526 043,00</t>
  </si>
  <si>
    <t>6050</t>
  </si>
  <si>
    <t>Wydatki inwestycyjne jednostek budżetowych</t>
  </si>
  <si>
    <t>1 558 393,00</t>
  </si>
  <si>
    <t>2 760 500,00</t>
  </si>
  <si>
    <t>4 318 893,00</t>
  </si>
  <si>
    <t>6059</t>
  </si>
  <si>
    <t>2 752 150,00</t>
  </si>
  <si>
    <t>- 2 712 500,00</t>
  </si>
  <si>
    <t>39 650,00</t>
  </si>
  <si>
    <t>750</t>
  </si>
  <si>
    <t>Administracja publiczna</t>
  </si>
  <si>
    <t>1 556 183,00</t>
  </si>
  <si>
    <t>5 200,00</t>
  </si>
  <si>
    <t>1 561 383,00</t>
  </si>
  <si>
    <t>75022</t>
  </si>
  <si>
    <t>Rady gmin (miast i miast na prawach powiatu)</t>
  </si>
  <si>
    <t>90 300,00</t>
  </si>
  <si>
    <t>- 14 100,00</t>
  </si>
  <si>
    <t>76 200,00</t>
  </si>
  <si>
    <t>3030</t>
  </si>
  <si>
    <t xml:space="preserve">Różne wydatki na rzecz osób fizycznych </t>
  </si>
  <si>
    <t>83 500,00</t>
  </si>
  <si>
    <t>69 400,00</t>
  </si>
  <si>
    <t>75023</t>
  </si>
  <si>
    <t>Urzędy gmin (miast i miast na prawach powiatu)</t>
  </si>
  <si>
    <t>1 372 183,00</t>
  </si>
  <si>
    <t>4430</t>
  </si>
  <si>
    <t>Różne opłaty i składki</t>
  </si>
  <si>
    <t>27 600,00</t>
  </si>
  <si>
    <t>- 100,00</t>
  </si>
  <si>
    <t>27 500,00</t>
  </si>
  <si>
    <t>4610</t>
  </si>
  <si>
    <t>Koszty postępowania sądowego i prokuratorskiego</t>
  </si>
  <si>
    <t>100,00</t>
  </si>
  <si>
    <t>75095</t>
  </si>
  <si>
    <t>19 300,00</t>
  </si>
  <si>
    <t>14 100,00</t>
  </si>
  <si>
    <t>4210</t>
  </si>
  <si>
    <t>Zakup materiałów i wyposażenia</t>
  </si>
  <si>
    <t>4300</t>
  </si>
  <si>
    <t>Zakup usług pozostałych</t>
  </si>
  <si>
    <t>400,00</t>
  </si>
  <si>
    <t>4360</t>
  </si>
  <si>
    <t>Opłaty z tytułu zakupu usług telekomunikacyjnych telefonii komórkowej</t>
  </si>
  <si>
    <t>4 000,00</t>
  </si>
  <si>
    <t>129 520,00</t>
  </si>
  <si>
    <t>27 400,00</t>
  </si>
  <si>
    <t>156 920,00</t>
  </si>
  <si>
    <t>100 980,00</t>
  </si>
  <si>
    <t>128 380,00</t>
  </si>
  <si>
    <t>8 530,00</t>
  </si>
  <si>
    <t>13 000,00</t>
  </si>
  <si>
    <t>21 530,00</t>
  </si>
  <si>
    <t>4170</t>
  </si>
  <si>
    <t>Wynagrodzenia bezosobowe</t>
  </si>
  <si>
    <t>15 800,00</t>
  </si>
  <si>
    <t>16 800,00</t>
  </si>
  <si>
    <t>26 990,00</t>
  </si>
  <si>
    <t>6 400,00</t>
  </si>
  <si>
    <t>33 390,00</t>
  </si>
  <si>
    <t>4260</t>
  </si>
  <si>
    <t>Zakup energii</t>
  </si>
  <si>
    <t>9 150,00</t>
  </si>
  <si>
    <t>3 000,00</t>
  </si>
  <si>
    <t>12 150,00</t>
  </si>
  <si>
    <t>13 600,00</t>
  </si>
  <si>
    <t>17 600,00</t>
  </si>
  <si>
    <t>757</t>
  </si>
  <si>
    <t>Obsługa długu publicznego</t>
  </si>
  <si>
    <t>112 000,00</t>
  </si>
  <si>
    <t>114 000,00</t>
  </si>
  <si>
    <t>226 000,00</t>
  </si>
  <si>
    <t>75702</t>
  </si>
  <si>
    <t>Obsługa papierów wartościowych, kredytów i pożyczek jednostek samorządu terytorialnego</t>
  </si>
  <si>
    <t>8010</t>
  </si>
  <si>
    <t>Rozliczenia z bankami związane z obsługą długu publicznego</t>
  </si>
  <si>
    <t>54 000,00</t>
  </si>
  <si>
    <t>8070</t>
  </si>
  <si>
    <t>Odsetki i dyskonto od skarbowych papierów wartościowych, kredytów i pożyczek oraz innych instrumentów finansowych, związanych z obsługą długu krajowego.</t>
  </si>
  <si>
    <t>60 000,00</t>
  </si>
  <si>
    <t>172 000,00</t>
  </si>
  <si>
    <t>5 781 119,00</t>
  </si>
  <si>
    <t>17 000,00</t>
  </si>
  <si>
    <t>5 798 119,00</t>
  </si>
  <si>
    <t>80101</t>
  </si>
  <si>
    <t>Szkoły podstawowe</t>
  </si>
  <si>
    <t>2 760 444,00</t>
  </si>
  <si>
    <t>- 10 000,00</t>
  </si>
  <si>
    <t>2 750 444,00</t>
  </si>
  <si>
    <t>4010</t>
  </si>
  <si>
    <t>Wynagrodzenia osobowe pracowników</t>
  </si>
  <si>
    <t>1 479 299,00</t>
  </si>
  <si>
    <t>- 17 000,00</t>
  </si>
  <si>
    <t>1 462 299,00</t>
  </si>
  <si>
    <t>29 797,00</t>
  </si>
  <si>
    <t>7 000,00</t>
  </si>
  <si>
    <t>36 797,00</t>
  </si>
  <si>
    <t>1 093 747,00</t>
  </si>
  <si>
    <t>25 000,00</t>
  </si>
  <si>
    <t>1 118 747,00</t>
  </si>
  <si>
    <t>2590</t>
  </si>
  <si>
    <t>Dotacja podmiotowa z budżetu dla publicznej jednostki systemu oświaty prowadzonej przez osobę prawną inną niż jednostka samorządu terytorialnego lub przez osobę fizyczną</t>
  </si>
  <si>
    <t>80195</t>
  </si>
  <si>
    <t>201 400,00</t>
  </si>
  <si>
    <t>203 400,00</t>
  </si>
  <si>
    <t>4580</t>
  </si>
  <si>
    <t>93 176,00</t>
  </si>
  <si>
    <t>100 176,00</t>
  </si>
  <si>
    <t>79 176,00</t>
  </si>
  <si>
    <t>86 176,00</t>
  </si>
  <si>
    <t>10 060,00</t>
  </si>
  <si>
    <t>14 060,00</t>
  </si>
  <si>
    <t>22 276,00</t>
  </si>
  <si>
    <t>25 276,00</t>
  </si>
  <si>
    <t>852</t>
  </si>
  <si>
    <t>Pomoc społeczna</t>
  </si>
  <si>
    <t>2 010 853,00</t>
  </si>
  <si>
    <t>85215</t>
  </si>
  <si>
    <t>Dodatki mieszkaniowe</t>
  </si>
  <si>
    <t>78 665,00</t>
  </si>
  <si>
    <t>78 565,00</t>
  </si>
  <si>
    <t>3110</t>
  </si>
  <si>
    <t>Świadczenia społeczne</t>
  </si>
  <si>
    <t>76 960,00</t>
  </si>
  <si>
    <t>76 860,00</t>
  </si>
  <si>
    <t>85219</t>
  </si>
  <si>
    <t>290 815,00</t>
  </si>
  <si>
    <t>290 915,00</t>
  </si>
  <si>
    <t>854</t>
  </si>
  <si>
    <t>Edukacyjna opieka wychowawcza</t>
  </si>
  <si>
    <t>261 393,00</t>
  </si>
  <si>
    <t>271 393,00</t>
  </si>
  <si>
    <t>85401</t>
  </si>
  <si>
    <t>Świetlice szkolne</t>
  </si>
  <si>
    <t>224 083,00</t>
  </si>
  <si>
    <t>234 083,00</t>
  </si>
  <si>
    <t>8 357,00</t>
  </si>
  <si>
    <t>18 357,00</t>
  </si>
  <si>
    <t>2 739 321,00</t>
  </si>
  <si>
    <t>14 800,00</t>
  </si>
  <si>
    <t>2 754 121,00</t>
  </si>
  <si>
    <t>90017</t>
  </si>
  <si>
    <t>1 683 881,00</t>
  </si>
  <si>
    <t>1 703 881,00</t>
  </si>
  <si>
    <t>6210</t>
  </si>
  <si>
    <t>Dotacje celowe z budżetu na finansowanie lub dofinansowanie kosztów realizacji inwestycji i zakupów inwestycyjnych zakładów budżetowych</t>
  </si>
  <si>
    <t>1 005 070,00</t>
  </si>
  <si>
    <t>1 025 070,00</t>
  </si>
  <si>
    <t>90095</t>
  </si>
  <si>
    <t>178 540,00</t>
  </si>
  <si>
    <t>- 5 200,00</t>
  </si>
  <si>
    <t>173 340,00</t>
  </si>
  <si>
    <t>36 110,00</t>
  </si>
  <si>
    <t>- 800,00</t>
  </si>
  <si>
    <t>35 310,00</t>
  </si>
  <si>
    <t>35 800,00</t>
  </si>
  <si>
    <t>- 400,00</t>
  </si>
  <si>
    <t>35 400,00</t>
  </si>
  <si>
    <t>- 4 000,00</t>
  </si>
  <si>
    <t>20 543 698,00</t>
  </si>
  <si>
    <t>243 400,00</t>
  </si>
  <si>
    <t>20 787 098,00</t>
  </si>
  <si>
    <t xml:space="preserve">      mgr Ewa Lesińska</t>
  </si>
  <si>
    <t>85 630,00</t>
  </si>
  <si>
    <t>279 130,00</t>
  </si>
  <si>
    <t>1 285 620,00</t>
  </si>
  <si>
    <t>86 730,00</t>
  </si>
  <si>
    <t>6 344 181,00</t>
  </si>
  <si>
    <t>921</t>
  </si>
  <si>
    <t>Kultura i ochrona dziedzictwa narodowego</t>
  </si>
  <si>
    <t>632 943,00</t>
  </si>
  <si>
    <t>50 150,00</t>
  </si>
  <si>
    <t>683 093,00</t>
  </si>
  <si>
    <t>92114</t>
  </si>
  <si>
    <t>446.501,00</t>
  </si>
  <si>
    <t>496 651,00</t>
  </si>
  <si>
    <t>926</t>
  </si>
  <si>
    <t>Kultura fizyczna i sport</t>
  </si>
  <si>
    <t>92695</t>
  </si>
  <si>
    <t>552 234,00</t>
  </si>
  <si>
    <t>-50 150,00</t>
  </si>
  <si>
    <t>502 084,00</t>
  </si>
  <si>
    <t>437 034,00</t>
  </si>
  <si>
    <t>386 884,00</t>
  </si>
  <si>
    <t>Opracowanie pojekt modernizacji budynku Ośrodka Kultury w Kleszczewie</t>
  </si>
  <si>
    <t>(2004-2010)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</si>
</sst>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7">
    <font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.5"/>
      <color indexed="8"/>
      <name val="Arial"/>
      <family val="0"/>
    </font>
    <font>
      <b/>
      <sz val="10"/>
      <name val="Arial"/>
      <family val="2"/>
    </font>
    <font>
      <sz val="8.5"/>
      <name val="Arial"/>
      <family val="0"/>
    </font>
    <font>
      <sz val="9"/>
      <color indexed="8"/>
      <name val="Arial"/>
      <family val="0"/>
    </font>
    <font>
      <b/>
      <sz val="8.5"/>
      <color indexed="8"/>
      <name val="Arial"/>
      <family val="2"/>
    </font>
    <font>
      <b/>
      <sz val="8.5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i/>
      <sz val="8.5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4" fontId="0" fillId="0" borderId="0" xfId="0" applyNumberFormat="1" applyFill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8" fillId="0" borderId="1" xfId="0" applyNumberFormat="1" applyFont="1" applyFill="1" applyBorder="1" applyAlignment="1" applyProtection="1">
      <alignment horizontal="center"/>
      <protection locked="0"/>
    </xf>
    <xf numFmtId="49" fontId="8" fillId="0" borderId="1" xfId="0" applyNumberFormat="1" applyFont="1" applyFill="1" applyBorder="1" applyAlignment="1" applyProtection="1">
      <alignment horizontal="center"/>
      <protection locked="0"/>
    </xf>
    <xf numFmtId="0" fontId="8" fillId="0" borderId="1" xfId="0" applyNumberFormat="1" applyFont="1" applyFill="1" applyBorder="1" applyAlignment="1" applyProtection="1">
      <alignment horizontal="left"/>
      <protection locked="0"/>
    </xf>
    <xf numFmtId="4" fontId="8" fillId="0" borderId="1" xfId="0" applyNumberFormat="1" applyFont="1" applyFill="1" applyBorder="1" applyAlignment="1" applyProtection="1">
      <alignment horizontal="right"/>
      <protection locked="0"/>
    </xf>
    <xf numFmtId="0" fontId="8" fillId="0" borderId="1" xfId="0" applyNumberFormat="1" applyFont="1" applyFill="1" applyBorder="1" applyAlignment="1" applyProtection="1">
      <alignment horizontal="right"/>
      <protection locked="0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left" wrapText="1"/>
      <protection locked="0"/>
    </xf>
    <xf numFmtId="0" fontId="4" fillId="0" borderId="1" xfId="0" applyNumberFormat="1" applyFont="1" applyFill="1" applyBorder="1" applyAlignment="1" applyProtection="1">
      <alignment horizontal="left"/>
      <protection locked="0"/>
    </xf>
    <xf numFmtId="4" fontId="4" fillId="0" borderId="1" xfId="0" applyNumberFormat="1" applyFont="1" applyFill="1" applyBorder="1" applyAlignment="1" applyProtection="1">
      <alignment horizontal="right"/>
      <protection locked="0"/>
    </xf>
    <xf numFmtId="0" fontId="4" fillId="0" borderId="1" xfId="0" applyNumberFormat="1" applyFont="1" applyFill="1" applyBorder="1" applyAlignment="1" applyProtection="1">
      <alignment horizontal="right"/>
      <protection locked="0"/>
    </xf>
    <xf numFmtId="0" fontId="8" fillId="0" borderId="1" xfId="0" applyNumberFormat="1" applyFont="1" applyFill="1" applyBorder="1" applyAlignment="1" applyProtection="1">
      <alignment horizontal="center" vertical="top"/>
      <protection locked="0"/>
    </xf>
    <xf numFmtId="0" fontId="8" fillId="0" borderId="1" xfId="0" applyNumberFormat="1" applyFont="1" applyFill="1" applyBorder="1" applyAlignment="1" applyProtection="1">
      <alignment horizontal="left" wrapText="1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4" fontId="8" fillId="0" borderId="2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>
      <alignment/>
    </xf>
    <xf numFmtId="4" fontId="8" fillId="0" borderId="0" xfId="0" applyNumberFormat="1" applyFont="1" applyFill="1" applyBorder="1" applyAlignment="1" applyProtection="1">
      <alignment horizontal="left"/>
      <protection locked="0"/>
    </xf>
    <xf numFmtId="4" fontId="6" fillId="0" borderId="0" xfId="0" applyNumberFormat="1" applyFont="1" applyAlignment="1">
      <alignment/>
    </xf>
    <xf numFmtId="4" fontId="6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4" fontId="5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/>
    </xf>
    <xf numFmtId="0" fontId="0" fillId="0" borderId="0" xfId="0" applyAlignment="1">
      <alignment wrapText="1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3" fontId="6" fillId="0" borderId="7" xfId="0" applyNumberFormat="1" applyFont="1" applyBorder="1" applyAlignment="1">
      <alignment horizontal="center" vertical="top" wrapText="1"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2" xfId="0" applyFont="1" applyBorder="1" applyAlignment="1">
      <alignment/>
    </xf>
    <xf numFmtId="3" fontId="6" fillId="0" borderId="2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6" fillId="0" borderId="9" xfId="0" applyNumberFormat="1" applyFont="1" applyBorder="1" applyAlignment="1">
      <alignment/>
    </xf>
    <xf numFmtId="3" fontId="6" fillId="0" borderId="5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center" vertical="top"/>
    </xf>
    <xf numFmtId="3" fontId="6" fillId="0" borderId="5" xfId="0" applyNumberFormat="1" applyFont="1" applyBorder="1" applyAlignment="1">
      <alignment horizontal="center" wrapText="1"/>
    </xf>
    <xf numFmtId="0" fontId="6" fillId="0" borderId="2" xfId="0" applyFont="1" applyBorder="1" applyAlignment="1">
      <alignment wrapText="1"/>
    </xf>
    <xf numFmtId="3" fontId="6" fillId="0" borderId="2" xfId="0" applyNumberFormat="1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5" xfId="0" applyFont="1" applyBorder="1" applyAlignment="1">
      <alignment horizontal="center" wrapText="1"/>
    </xf>
    <xf numFmtId="0" fontId="6" fillId="0" borderId="11" xfId="0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3" fontId="6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1" xfId="0" applyNumberFormat="1" applyFont="1" applyBorder="1" applyAlignment="1">
      <alignment/>
    </xf>
    <xf numFmtId="49" fontId="6" fillId="0" borderId="2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9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wrapText="1"/>
    </xf>
    <xf numFmtId="3" fontId="6" fillId="0" borderId="2" xfId="0" applyNumberFormat="1" applyFont="1" applyBorder="1" applyAlignment="1">
      <alignment/>
    </xf>
    <xf numFmtId="0" fontId="6" fillId="0" borderId="6" xfId="0" applyFont="1" applyBorder="1" applyAlignment="1">
      <alignment vertical="top"/>
    </xf>
    <xf numFmtId="3" fontId="6" fillId="0" borderId="6" xfId="0" applyNumberFormat="1" applyFont="1" applyBorder="1" applyAlignment="1">
      <alignment/>
    </xf>
    <xf numFmtId="0" fontId="6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49" fontId="6" fillId="0" borderId="7" xfId="0" applyNumberFormat="1" applyFont="1" applyBorder="1" applyAlignment="1">
      <alignment horizontal="center"/>
    </xf>
    <xf numFmtId="3" fontId="6" fillId="0" borderId="7" xfId="0" applyNumberFormat="1" applyFont="1" applyBorder="1" applyAlignment="1">
      <alignment/>
    </xf>
    <xf numFmtId="49" fontId="6" fillId="0" borderId="5" xfId="0" applyNumberFormat="1" applyFont="1" applyBorder="1" applyAlignment="1">
      <alignment/>
    </xf>
    <xf numFmtId="49" fontId="6" fillId="0" borderId="6" xfId="0" applyNumberFormat="1" applyFont="1" applyBorder="1" applyAlignment="1">
      <alignment/>
    </xf>
    <xf numFmtId="0" fontId="6" fillId="0" borderId="1" xfId="0" applyFont="1" applyBorder="1" applyAlignment="1">
      <alignment horizontal="center" textRotation="90" wrapText="1"/>
    </xf>
    <xf numFmtId="0" fontId="6" fillId="0" borderId="1" xfId="0" applyFont="1" applyBorder="1" applyAlignment="1">
      <alignment horizontal="center" textRotation="90"/>
    </xf>
    <xf numFmtId="49" fontId="6" fillId="0" borderId="1" xfId="0" applyNumberFormat="1" applyFont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4" xfId="0" applyFont="1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/>
    </xf>
    <xf numFmtId="0" fontId="6" fillId="0" borderId="3" xfId="0" applyFont="1" applyBorder="1" applyAlignment="1">
      <alignment/>
    </xf>
    <xf numFmtId="4" fontId="6" fillId="0" borderId="1" xfId="0" applyNumberFormat="1" applyFont="1" applyBorder="1" applyAlignment="1">
      <alignment/>
    </xf>
    <xf numFmtId="0" fontId="12" fillId="0" borderId="1" xfId="0" applyFont="1" applyBorder="1" applyAlignment="1">
      <alignment wrapText="1"/>
    </xf>
    <xf numFmtId="4" fontId="9" fillId="0" borderId="1" xfId="0" applyNumberFormat="1" applyFont="1" applyBorder="1" applyAlignment="1">
      <alignment/>
    </xf>
    <xf numFmtId="0" fontId="6" fillId="0" borderId="1" xfId="0" applyFont="1" applyBorder="1" applyAlignment="1">
      <alignment vertical="center" wrapText="1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3" xfId="0" applyFont="1" applyBorder="1" applyAlignment="1">
      <alignment/>
    </xf>
    <xf numFmtId="0" fontId="0" fillId="0" borderId="0" xfId="0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3" fontId="6" fillId="0" borderId="2" xfId="0" applyNumberFormat="1" applyFont="1" applyBorder="1" applyAlignment="1">
      <alignment horizontal="right"/>
    </xf>
    <xf numFmtId="0" fontId="0" fillId="0" borderId="7" xfId="0" applyBorder="1" applyAlignment="1">
      <alignment/>
    </xf>
    <xf numFmtId="0" fontId="6" fillId="0" borderId="24" xfId="0" applyFont="1" applyBorder="1" applyAlignment="1">
      <alignment vertical="center"/>
    </xf>
    <xf numFmtId="3" fontId="6" fillId="0" borderId="25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 wrapText="1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left" wrapText="1"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0" fontId="3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Alignment="1">
      <alignment/>
    </xf>
    <xf numFmtId="49" fontId="2" fillId="0" borderId="26" xfId="0" applyFill="1" applyAlignment="1">
      <alignment horizontal="center" vertical="center" wrapText="1"/>
    </xf>
    <xf numFmtId="49" fontId="13" fillId="0" borderId="26" xfId="0" applyFill="1" applyAlignment="1">
      <alignment horizontal="center" vertical="center" wrapText="1"/>
    </xf>
    <xf numFmtId="49" fontId="13" fillId="0" borderId="26" xfId="0" applyFill="1" applyAlignment="1">
      <alignment horizontal="left" vertical="center" wrapText="1"/>
    </xf>
    <xf numFmtId="49" fontId="13" fillId="0" borderId="26" xfId="0" applyFill="1" applyAlignment="1">
      <alignment horizontal="right" vertical="center" wrapText="1"/>
    </xf>
    <xf numFmtId="49" fontId="14" fillId="0" borderId="27" xfId="0" applyFill="1" applyAlignment="1">
      <alignment horizontal="center" vertical="center" wrapText="1"/>
    </xf>
    <xf numFmtId="49" fontId="15" fillId="0" borderId="26" xfId="0" applyFill="1" applyAlignment="1">
      <alignment horizontal="center" vertical="center" wrapText="1"/>
    </xf>
    <xf numFmtId="49" fontId="14" fillId="0" borderId="26" xfId="0" applyFill="1" applyAlignment="1">
      <alignment horizontal="center" vertical="center" wrapText="1"/>
    </xf>
    <xf numFmtId="49" fontId="15" fillId="0" borderId="26" xfId="0" applyFill="1" applyAlignment="1">
      <alignment horizontal="left" vertical="center" wrapText="1"/>
    </xf>
    <xf numFmtId="49" fontId="15" fillId="0" borderId="26" xfId="0" applyFill="1" applyAlignment="1">
      <alignment horizontal="right" vertical="center" wrapText="1"/>
    </xf>
    <xf numFmtId="49" fontId="15" fillId="0" borderId="27" xfId="0" applyFill="1" applyAlignment="1">
      <alignment horizontal="center" vertical="center" wrapText="1"/>
    </xf>
    <xf numFmtId="49" fontId="4" fillId="0" borderId="28" xfId="0" applyFont="1" applyFill="1" applyAlignment="1">
      <alignment horizontal="right" vertical="center" wrapText="1"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top"/>
    </xf>
    <xf numFmtId="49" fontId="15" fillId="0" borderId="26" xfId="0" applyFont="1" applyFill="1" applyAlignment="1">
      <alignment horizontal="right" vertical="center" wrapText="1"/>
    </xf>
    <xf numFmtId="49" fontId="13" fillId="0" borderId="26" xfId="0" applyFont="1" applyFill="1" applyAlignment="1">
      <alignment horizontal="right" vertical="center" wrapText="1"/>
    </xf>
    <xf numFmtId="0" fontId="6" fillId="0" borderId="0" xfId="0" applyFont="1" applyBorder="1" applyAlignment="1">
      <alignment vertical="top"/>
    </xf>
    <xf numFmtId="3" fontId="6" fillId="0" borderId="5" xfId="0" applyNumberFormat="1" applyFont="1" applyBorder="1" applyAlignment="1">
      <alignment/>
    </xf>
    <xf numFmtId="49" fontId="16" fillId="0" borderId="28" xfId="0" applyFont="1" applyFill="1" applyAlignment="1">
      <alignment horizontal="right" vertical="center" wrapText="1"/>
    </xf>
    <xf numFmtId="49" fontId="15" fillId="0" borderId="29" xfId="0" applyFill="1" applyBorder="1" applyAlignment="1">
      <alignment horizontal="center" vertical="center" wrapText="1"/>
    </xf>
    <xf numFmtId="49" fontId="15" fillId="0" borderId="30" xfId="0" applyFill="1" applyBorder="1" applyAlignment="1">
      <alignment horizontal="center" vertical="center" wrapText="1"/>
    </xf>
    <xf numFmtId="49" fontId="15" fillId="0" borderId="31" xfId="0" applyFill="1" applyBorder="1" applyAlignment="1">
      <alignment horizontal="center" vertical="center" wrapText="1"/>
    </xf>
    <xf numFmtId="49" fontId="15" fillId="0" borderId="32" xfId="0" applyFill="1" applyBorder="1" applyAlignment="1">
      <alignment horizontal="center" vertical="center" wrapText="1"/>
    </xf>
    <xf numFmtId="49" fontId="15" fillId="0" borderId="26" xfId="0" applyFont="1" applyFill="1" applyAlignment="1">
      <alignment horizontal="left" vertical="center" wrapText="1"/>
    </xf>
    <xf numFmtId="49" fontId="13" fillId="0" borderId="26" xfId="0" applyFont="1" applyFill="1" applyBorder="1" applyAlignment="1">
      <alignment horizontal="center" vertical="center" wrapText="1"/>
    </xf>
    <xf numFmtId="49" fontId="13" fillId="0" borderId="26" xfId="0" applyFont="1" applyFill="1" applyAlignment="1">
      <alignment horizontal="left" vertical="center" wrapText="1"/>
    </xf>
    <xf numFmtId="49" fontId="13" fillId="0" borderId="26" xfId="0" applyFont="1" applyFill="1" applyAlignment="1">
      <alignment horizontal="right" vertical="center" wrapText="1"/>
    </xf>
    <xf numFmtId="49" fontId="15" fillId="0" borderId="32" xfId="0" applyFont="1" applyFill="1" applyBorder="1" applyAlignment="1">
      <alignment horizontal="center" vertical="center" wrapText="1"/>
    </xf>
    <xf numFmtId="49" fontId="15" fillId="0" borderId="30" xfId="0" applyFont="1" applyFill="1" applyBorder="1" applyAlignment="1">
      <alignment horizontal="center" vertical="center" wrapText="1"/>
    </xf>
    <xf numFmtId="49" fontId="15" fillId="0" borderId="30" xfId="0" applyFont="1" applyFill="1" applyBorder="1" applyAlignment="1">
      <alignment horizontal="left" vertical="center" wrapText="1"/>
    </xf>
    <xf numFmtId="49" fontId="15" fillId="0" borderId="30" xfId="0" applyFont="1" applyFill="1" applyBorder="1" applyAlignment="1">
      <alignment horizontal="right" vertical="center" wrapText="1"/>
    </xf>
    <xf numFmtId="49" fontId="13" fillId="0" borderId="33" xfId="0" applyFont="1" applyFill="1" applyBorder="1" applyAlignment="1">
      <alignment horizontal="center" vertical="center" wrapText="1"/>
    </xf>
    <xf numFmtId="49" fontId="13" fillId="0" borderId="33" xfId="0" applyFont="1" applyFill="1" applyBorder="1" applyAlignment="1">
      <alignment horizontal="left" vertical="center" wrapText="1"/>
    </xf>
    <xf numFmtId="49" fontId="13" fillId="0" borderId="33" xfId="0" applyFont="1" applyFill="1" applyBorder="1" applyAlignment="1">
      <alignment horizontal="right" vertical="center" wrapText="1"/>
    </xf>
    <xf numFmtId="0" fontId="5" fillId="0" borderId="33" xfId="0" applyFont="1" applyBorder="1" applyAlignment="1">
      <alignment/>
    </xf>
    <xf numFmtId="0" fontId="2" fillId="0" borderId="34" xfId="0" applyNumberFormat="1" applyFont="1" applyFill="1" applyBorder="1" applyAlignment="1" applyProtection="1">
      <alignment horizontal="left"/>
      <protection locked="0"/>
    </xf>
    <xf numFmtId="49" fontId="15" fillId="0" borderId="35" xfId="0" applyFont="1" applyFill="1" applyBorder="1" applyAlignment="1">
      <alignment horizontal="center" vertical="center" wrapText="1"/>
    </xf>
    <xf numFmtId="49" fontId="15" fillId="0" borderId="32" xfId="0" applyFont="1" applyFill="1" applyBorder="1" applyAlignment="1">
      <alignment horizontal="left" vertical="center" wrapText="1"/>
    </xf>
    <xf numFmtId="49" fontId="15" fillId="0" borderId="32" xfId="0" applyFont="1" applyFill="1" applyBorder="1" applyAlignment="1">
      <alignment horizontal="right" vertical="center" wrapText="1"/>
    </xf>
    <xf numFmtId="0" fontId="5" fillId="0" borderId="36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0" xfId="0" applyFont="1" applyBorder="1" applyAlignment="1">
      <alignment/>
    </xf>
    <xf numFmtId="49" fontId="13" fillId="0" borderId="37" xfId="0" applyFont="1" applyFill="1" applyBorder="1" applyAlignment="1">
      <alignment horizontal="right" vertical="center" wrapText="1"/>
    </xf>
    <xf numFmtId="49" fontId="15" fillId="0" borderId="38" xfId="0" applyFont="1" applyFill="1" applyBorder="1" applyAlignment="1">
      <alignment horizontal="right" vertical="center" wrapText="1"/>
    </xf>
    <xf numFmtId="49" fontId="15" fillId="0" borderId="39" xfId="0" applyFill="1" applyBorder="1" applyAlignment="1">
      <alignment horizontal="right" vertical="center" wrapText="1"/>
    </xf>
    <xf numFmtId="49" fontId="13" fillId="0" borderId="33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6" fillId="0" borderId="6" xfId="0" applyFont="1" applyBorder="1" applyAlignment="1">
      <alignment horizontal="center" vertical="center"/>
    </xf>
    <xf numFmtId="49" fontId="15" fillId="0" borderId="37" xfId="0" applyFill="1" applyBorder="1" applyAlignment="1">
      <alignment horizontal="right" vertical="center" wrapText="1"/>
    </xf>
    <xf numFmtId="49" fontId="15" fillId="0" borderId="40" xfId="0" applyFont="1" applyFill="1" applyBorder="1" applyAlignment="1">
      <alignment horizontal="right" vertical="center" wrapText="1"/>
    </xf>
    <xf numFmtId="0" fontId="0" fillId="0" borderId="41" xfId="0" applyBorder="1" applyAlignment="1">
      <alignment horizontal="right" vertical="center" wrapText="1"/>
    </xf>
    <xf numFmtId="0" fontId="6" fillId="0" borderId="0" xfId="0" applyFont="1" applyFill="1" applyAlignment="1">
      <alignment horizontal="center"/>
    </xf>
    <xf numFmtId="0" fontId="0" fillId="0" borderId="0" xfId="0" applyNumberFormat="1" applyFill="1" applyBorder="1" applyAlignment="1" applyProtection="1">
      <alignment horizontal="center"/>
      <protection locked="0"/>
    </xf>
    <xf numFmtId="49" fontId="16" fillId="0" borderId="26" xfId="0" applyFill="1" applyAlignment="1">
      <alignment horizontal="right" vertical="center" wrapText="1"/>
    </xf>
    <xf numFmtId="49" fontId="16" fillId="0" borderId="28" xfId="0" applyFont="1" applyFill="1" applyAlignment="1">
      <alignment horizontal="right" vertical="center" wrapText="1"/>
    </xf>
    <xf numFmtId="49" fontId="13" fillId="0" borderId="42" xfId="0" applyFont="1" applyFill="1" applyBorder="1" applyAlignment="1">
      <alignment horizontal="right" vertical="center" wrapText="1"/>
    </xf>
    <xf numFmtId="49" fontId="3" fillId="0" borderId="0" xfId="0" applyFill="1" applyAlignment="1">
      <alignment horizontal="left" vertical="top" wrapText="1"/>
    </xf>
    <xf numFmtId="0" fontId="3" fillId="0" borderId="0" xfId="0" applyNumberFormat="1" applyFill="1" applyBorder="1" applyAlignment="1" applyProtection="1">
      <alignment horizontal="left"/>
      <protection locked="0"/>
    </xf>
    <xf numFmtId="49" fontId="2" fillId="0" borderId="26" xfId="0" applyFill="1" applyAlignment="1">
      <alignment horizontal="center" vertical="center" wrapText="1"/>
    </xf>
    <xf numFmtId="49" fontId="13" fillId="0" borderId="26" xfId="0" applyFill="1" applyAlignment="1">
      <alignment horizontal="right" vertical="center" wrapText="1"/>
    </xf>
    <xf numFmtId="49" fontId="15" fillId="0" borderId="26" xfId="0" applyFill="1" applyAlignment="1">
      <alignment horizontal="right" vertical="center" wrapText="1"/>
    </xf>
    <xf numFmtId="49" fontId="13" fillId="0" borderId="26" xfId="0" applyFont="1" applyFill="1" applyAlignment="1">
      <alignment horizontal="right" vertical="center" wrapText="1"/>
    </xf>
    <xf numFmtId="49" fontId="15" fillId="0" borderId="26" xfId="0" applyFont="1" applyFill="1" applyAlignment="1">
      <alignment horizontal="right" vertical="center" wrapText="1"/>
    </xf>
    <xf numFmtId="49" fontId="8" fillId="0" borderId="26" xfId="0" applyFont="1" applyFill="1" applyAlignment="1">
      <alignment horizontal="right" vertical="center" wrapText="1"/>
    </xf>
    <xf numFmtId="49" fontId="4" fillId="0" borderId="28" xfId="0" applyFont="1" applyFill="1" applyAlignment="1">
      <alignment horizontal="right" vertical="center" wrapText="1"/>
    </xf>
    <xf numFmtId="49" fontId="14" fillId="0" borderId="43" xfId="0" applyFill="1" applyAlignment="1">
      <alignment horizontal="center" vertical="center" wrapText="1"/>
    </xf>
    <xf numFmtId="49" fontId="15" fillId="0" borderId="42" xfId="0" applyFont="1" applyFill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vertical="top"/>
    </xf>
    <xf numFmtId="0" fontId="6" fillId="0" borderId="5" xfId="0" applyFont="1" applyBorder="1" applyAlignment="1">
      <alignment vertical="top"/>
    </xf>
    <xf numFmtId="0" fontId="6" fillId="0" borderId="7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7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3" fontId="6" fillId="0" borderId="7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7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vertical="top"/>
    </xf>
    <xf numFmtId="0" fontId="6" fillId="0" borderId="11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vertical="top"/>
    </xf>
    <xf numFmtId="0" fontId="6" fillId="0" borderId="11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0" fillId="0" borderId="2" xfId="0" applyBorder="1" applyAlignment="1">
      <alignment wrapText="1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6" fillId="0" borderId="4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5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horizontal="center" textRotation="90" wrapText="1"/>
    </xf>
    <xf numFmtId="0" fontId="6" fillId="0" borderId="1" xfId="0" applyFont="1" applyBorder="1" applyAlignment="1">
      <alignment horizontal="center" wrapText="1"/>
    </xf>
    <xf numFmtId="0" fontId="6" fillId="0" borderId="6" xfId="0" applyFont="1" applyBorder="1" applyAlignment="1">
      <alignment horizontal="center" textRotation="90" wrapText="1"/>
    </xf>
    <xf numFmtId="0" fontId="6" fillId="0" borderId="2" xfId="0" applyFont="1" applyBorder="1" applyAlignment="1">
      <alignment horizontal="center" textRotation="90" wrapText="1"/>
    </xf>
    <xf numFmtId="3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3" fontId="6" fillId="0" borderId="1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8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49" xfId="0" applyFont="1" applyBorder="1" applyAlignment="1">
      <alignment/>
    </xf>
    <xf numFmtId="0" fontId="6" fillId="0" borderId="5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0" fontId="0" fillId="0" borderId="0" xfId="0" applyAlignment="1">
      <alignment horizontal="center"/>
    </xf>
    <xf numFmtId="0" fontId="6" fillId="0" borderId="6" xfId="0" applyFont="1" applyBorder="1" applyAlignment="1">
      <alignment vertical="center" wrapText="1"/>
    </xf>
    <xf numFmtId="0" fontId="5" fillId="0" borderId="0" xfId="0" applyFont="1" applyAlignment="1">
      <alignment horizontal="center" shrinkToFit="1"/>
    </xf>
    <xf numFmtId="4" fontId="9" fillId="0" borderId="6" xfId="0" applyNumberFormat="1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6" fillId="0" borderId="6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C27">
      <selection activeCell="E39" sqref="E39"/>
    </sheetView>
  </sheetViews>
  <sheetFormatPr defaultColWidth="9.140625" defaultRowHeight="12.75"/>
  <cols>
    <col min="1" max="1" width="3.421875" style="140" customWidth="1"/>
    <col min="2" max="2" width="8.140625" style="140" customWidth="1"/>
    <col min="3" max="3" width="9.00390625" style="140" customWidth="1"/>
    <col min="4" max="4" width="9.140625" style="140" customWidth="1"/>
    <col min="5" max="5" width="49.421875" style="140" customWidth="1"/>
    <col min="6" max="6" width="16.28125" style="140" customWidth="1"/>
    <col min="7" max="7" width="15.7109375" style="140" customWidth="1"/>
    <col min="8" max="8" width="18.00390625" style="140" customWidth="1"/>
    <col min="9" max="9" width="1.1484375" style="140" customWidth="1"/>
  </cols>
  <sheetData>
    <row r="1" spans="1:7" ht="12.75">
      <c r="A1" s="1"/>
      <c r="B1" s="1"/>
      <c r="C1" s="1"/>
      <c r="D1" s="1"/>
      <c r="E1" s="1"/>
      <c r="F1" s="2" t="s">
        <v>0</v>
      </c>
      <c r="G1" s="1"/>
    </row>
    <row r="2" spans="1:7" ht="12.75">
      <c r="A2" s="1"/>
      <c r="B2" s="1"/>
      <c r="C2" s="1"/>
      <c r="D2" s="1"/>
      <c r="E2" s="1"/>
      <c r="F2" s="2" t="s">
        <v>55</v>
      </c>
      <c r="G2" s="1"/>
    </row>
    <row r="3" spans="1:7" ht="12.75">
      <c r="A3" s="1"/>
      <c r="B3" s="1"/>
      <c r="C3" s="1"/>
      <c r="D3" s="1"/>
      <c r="E3" s="1"/>
      <c r="F3" s="2" t="s">
        <v>56</v>
      </c>
      <c r="G3" s="1"/>
    </row>
    <row r="4" spans="1:7" ht="12.75">
      <c r="A4" s="1"/>
      <c r="B4" s="1"/>
      <c r="C4" s="1"/>
      <c r="D4" s="1"/>
      <c r="E4" s="1"/>
      <c r="F4" s="2" t="s">
        <v>105</v>
      </c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2" t="s">
        <v>1</v>
      </c>
      <c r="E6" s="3"/>
      <c r="F6" s="1"/>
      <c r="G6" s="1"/>
    </row>
    <row r="7" spans="1:7" ht="12.75">
      <c r="A7" s="1"/>
      <c r="B7" s="1"/>
      <c r="C7" s="4" t="s">
        <v>2</v>
      </c>
      <c r="D7" s="1"/>
      <c r="E7" s="4"/>
      <c r="F7" s="1"/>
      <c r="G7" s="1"/>
    </row>
    <row r="9" spans="1:10" ht="12.75">
      <c r="A9" s="139"/>
      <c r="B9" s="208"/>
      <c r="C9" s="208"/>
      <c r="D9" s="208"/>
      <c r="E9" s="208"/>
      <c r="F9" s="208"/>
      <c r="G9" s="209"/>
      <c r="H9" s="209"/>
      <c r="I9" s="209"/>
      <c r="J9" s="209"/>
    </row>
    <row r="10" spans="1:10" ht="12.75">
      <c r="A10" s="139"/>
      <c r="B10" s="141" t="s">
        <v>66</v>
      </c>
      <c r="C10" s="141" t="s">
        <v>6</v>
      </c>
      <c r="D10" s="141" t="s">
        <v>242</v>
      </c>
      <c r="E10" s="141" t="s">
        <v>243</v>
      </c>
      <c r="F10" s="141" t="s">
        <v>266</v>
      </c>
      <c r="G10" s="141" t="s">
        <v>245</v>
      </c>
      <c r="H10" s="210" t="s">
        <v>267</v>
      </c>
      <c r="I10" s="210"/>
      <c r="J10" s="139"/>
    </row>
    <row r="11" spans="1:10" ht="12.75">
      <c r="A11" s="139"/>
      <c r="B11" s="142" t="s">
        <v>268</v>
      </c>
      <c r="C11" s="142"/>
      <c r="D11" s="142"/>
      <c r="E11" s="143" t="s">
        <v>269</v>
      </c>
      <c r="F11" s="144" t="s">
        <v>270</v>
      </c>
      <c r="G11" s="144" t="s">
        <v>271</v>
      </c>
      <c r="H11" s="211" t="s">
        <v>272</v>
      </c>
      <c r="I11" s="211"/>
      <c r="J11" s="139"/>
    </row>
    <row r="12" spans="1:10" ht="15">
      <c r="A12" s="139"/>
      <c r="B12" s="145"/>
      <c r="C12" s="146" t="s">
        <v>9</v>
      </c>
      <c r="D12" s="147"/>
      <c r="E12" s="148" t="s">
        <v>10</v>
      </c>
      <c r="F12" s="149" t="s">
        <v>273</v>
      </c>
      <c r="G12" s="149" t="s">
        <v>271</v>
      </c>
      <c r="H12" s="212" t="s">
        <v>271</v>
      </c>
      <c r="I12" s="212"/>
      <c r="J12" s="139"/>
    </row>
    <row r="13" spans="1:10" ht="33.75">
      <c r="A13" s="139"/>
      <c r="B13" s="150"/>
      <c r="C13" s="150"/>
      <c r="D13" s="146" t="s">
        <v>274</v>
      </c>
      <c r="E13" s="148" t="s">
        <v>275</v>
      </c>
      <c r="F13" s="149" t="s">
        <v>273</v>
      </c>
      <c r="G13" s="149" t="s">
        <v>271</v>
      </c>
      <c r="H13" s="212" t="s">
        <v>271</v>
      </c>
      <c r="I13" s="212"/>
      <c r="J13" s="139"/>
    </row>
    <row r="14" spans="1:10" ht="12.75">
      <c r="A14" s="139"/>
      <c r="B14" s="142" t="s">
        <v>276</v>
      </c>
      <c r="C14" s="142"/>
      <c r="D14" s="142"/>
      <c r="E14" s="143" t="s">
        <v>277</v>
      </c>
      <c r="F14" s="144" t="s">
        <v>273</v>
      </c>
      <c r="G14" s="144" t="s">
        <v>278</v>
      </c>
      <c r="H14" s="211" t="s">
        <v>278</v>
      </c>
      <c r="I14" s="211"/>
      <c r="J14" s="139"/>
    </row>
    <row r="15" spans="1:10" ht="15">
      <c r="A15" s="139"/>
      <c r="B15" s="145"/>
      <c r="C15" s="146" t="s">
        <v>279</v>
      </c>
      <c r="D15" s="147"/>
      <c r="E15" s="148" t="s">
        <v>15</v>
      </c>
      <c r="F15" s="149" t="s">
        <v>273</v>
      </c>
      <c r="G15" s="149" t="s">
        <v>278</v>
      </c>
      <c r="H15" s="212" t="s">
        <v>278</v>
      </c>
      <c r="I15" s="212"/>
      <c r="J15" s="139"/>
    </row>
    <row r="16" spans="1:10" ht="33.75">
      <c r="A16" s="139"/>
      <c r="B16" s="150"/>
      <c r="C16" s="150"/>
      <c r="D16" s="146" t="s">
        <v>280</v>
      </c>
      <c r="E16" s="148" t="s">
        <v>281</v>
      </c>
      <c r="F16" s="149" t="s">
        <v>273</v>
      </c>
      <c r="G16" s="149" t="s">
        <v>282</v>
      </c>
      <c r="H16" s="212" t="s">
        <v>282</v>
      </c>
      <c r="I16" s="212"/>
      <c r="J16" s="139"/>
    </row>
    <row r="17" spans="1:10" ht="33.75">
      <c r="A17" s="139"/>
      <c r="B17" s="150"/>
      <c r="C17" s="150"/>
      <c r="D17" s="146" t="s">
        <v>274</v>
      </c>
      <c r="E17" s="148" t="s">
        <v>275</v>
      </c>
      <c r="F17" s="149" t="s">
        <v>273</v>
      </c>
      <c r="G17" s="149" t="s">
        <v>271</v>
      </c>
      <c r="H17" s="212" t="s">
        <v>271</v>
      </c>
      <c r="I17" s="212"/>
      <c r="J17" s="139"/>
    </row>
    <row r="18" spans="1:10" ht="33.75">
      <c r="A18" s="139"/>
      <c r="B18" s="150"/>
      <c r="C18" s="150"/>
      <c r="D18" s="146" t="s">
        <v>283</v>
      </c>
      <c r="E18" s="148" t="s">
        <v>284</v>
      </c>
      <c r="F18" s="149" t="s">
        <v>273</v>
      </c>
      <c r="G18" s="149" t="s">
        <v>285</v>
      </c>
      <c r="H18" s="212" t="s">
        <v>285</v>
      </c>
      <c r="I18" s="212"/>
      <c r="J18" s="139"/>
    </row>
    <row r="19" spans="1:10" ht="12.75">
      <c r="A19" s="139"/>
      <c r="B19" s="142" t="s">
        <v>286</v>
      </c>
      <c r="C19" s="142"/>
      <c r="D19" s="142"/>
      <c r="E19" s="143" t="s">
        <v>287</v>
      </c>
      <c r="F19" s="144" t="s">
        <v>288</v>
      </c>
      <c r="G19" s="144" t="s">
        <v>289</v>
      </c>
      <c r="H19" s="211" t="s">
        <v>290</v>
      </c>
      <c r="I19" s="211"/>
      <c r="J19" s="139"/>
    </row>
    <row r="20" spans="1:10" ht="15">
      <c r="A20" s="139"/>
      <c r="B20" s="145"/>
      <c r="C20" s="146" t="s">
        <v>291</v>
      </c>
      <c r="D20" s="147"/>
      <c r="E20" s="148" t="s">
        <v>292</v>
      </c>
      <c r="F20" s="149" t="s">
        <v>288</v>
      </c>
      <c r="G20" s="149" t="s">
        <v>289</v>
      </c>
      <c r="H20" s="212" t="s">
        <v>290</v>
      </c>
      <c r="I20" s="212"/>
      <c r="J20" s="139"/>
    </row>
    <row r="21" spans="1:10" ht="12.75">
      <c r="A21" s="139"/>
      <c r="B21" s="150"/>
      <c r="C21" s="150"/>
      <c r="D21" s="146" t="s">
        <v>293</v>
      </c>
      <c r="E21" s="148" t="s">
        <v>294</v>
      </c>
      <c r="F21" s="149" t="s">
        <v>273</v>
      </c>
      <c r="G21" s="149" t="s">
        <v>295</v>
      </c>
      <c r="H21" s="212" t="s">
        <v>295</v>
      </c>
      <c r="I21" s="212"/>
      <c r="J21" s="139"/>
    </row>
    <row r="22" spans="1:10" ht="45">
      <c r="A22" s="139"/>
      <c r="B22" s="150"/>
      <c r="C22" s="150"/>
      <c r="D22" s="146" t="s">
        <v>296</v>
      </c>
      <c r="E22" s="148" t="s">
        <v>297</v>
      </c>
      <c r="F22" s="149" t="s">
        <v>298</v>
      </c>
      <c r="G22" s="149" t="s">
        <v>299</v>
      </c>
      <c r="H22" s="212" t="s">
        <v>300</v>
      </c>
      <c r="I22" s="212"/>
      <c r="J22" s="139"/>
    </row>
    <row r="23" spans="1:10" ht="22.5">
      <c r="A23" s="139"/>
      <c r="B23" s="150"/>
      <c r="C23" s="150"/>
      <c r="D23" s="146" t="s">
        <v>301</v>
      </c>
      <c r="E23" s="148" t="s">
        <v>302</v>
      </c>
      <c r="F23" s="149" t="s">
        <v>303</v>
      </c>
      <c r="G23" s="149" t="s">
        <v>304</v>
      </c>
      <c r="H23" s="212" t="s">
        <v>305</v>
      </c>
      <c r="I23" s="212"/>
      <c r="J23" s="139"/>
    </row>
    <row r="24" spans="1:10" ht="12.75">
      <c r="A24" s="139"/>
      <c r="B24" s="142" t="s">
        <v>306</v>
      </c>
      <c r="C24" s="142"/>
      <c r="D24" s="142"/>
      <c r="E24" s="143" t="s">
        <v>307</v>
      </c>
      <c r="F24" s="144" t="s">
        <v>273</v>
      </c>
      <c r="G24" s="144" t="s">
        <v>308</v>
      </c>
      <c r="H24" s="211" t="s">
        <v>308</v>
      </c>
      <c r="I24" s="211"/>
      <c r="J24" s="139"/>
    </row>
    <row r="25" spans="1:10" ht="15">
      <c r="A25" s="139"/>
      <c r="B25" s="145"/>
      <c r="C25" s="146" t="s">
        <v>309</v>
      </c>
      <c r="D25" s="147"/>
      <c r="E25" s="148" t="s">
        <v>29</v>
      </c>
      <c r="F25" s="149" t="s">
        <v>273</v>
      </c>
      <c r="G25" s="149" t="s">
        <v>308</v>
      </c>
      <c r="H25" s="212" t="s">
        <v>308</v>
      </c>
      <c r="I25" s="212"/>
      <c r="J25" s="139"/>
    </row>
    <row r="26" spans="1:10" ht="33.75">
      <c r="A26" s="139"/>
      <c r="B26" s="150"/>
      <c r="C26" s="150"/>
      <c r="D26" s="146" t="s">
        <v>310</v>
      </c>
      <c r="E26" s="148" t="s">
        <v>311</v>
      </c>
      <c r="F26" s="149" t="s">
        <v>273</v>
      </c>
      <c r="G26" s="149" t="s">
        <v>308</v>
      </c>
      <c r="H26" s="212" t="s">
        <v>308</v>
      </c>
      <c r="I26" s="212"/>
      <c r="J26" s="139"/>
    </row>
    <row r="27" spans="1:10" ht="33.75">
      <c r="A27" s="139"/>
      <c r="B27" s="142" t="s">
        <v>312</v>
      </c>
      <c r="C27" s="142"/>
      <c r="D27" s="142"/>
      <c r="E27" s="143" t="s">
        <v>313</v>
      </c>
      <c r="F27" s="144" t="s">
        <v>314</v>
      </c>
      <c r="G27" s="158" t="s">
        <v>549</v>
      </c>
      <c r="H27" s="213" t="s">
        <v>550</v>
      </c>
      <c r="I27" s="211"/>
      <c r="J27" s="139"/>
    </row>
    <row r="28" spans="1:10" ht="15">
      <c r="A28" s="139"/>
      <c r="B28" s="145"/>
      <c r="C28" s="146" t="s">
        <v>315</v>
      </c>
      <c r="D28" s="147"/>
      <c r="E28" s="148" t="s">
        <v>316</v>
      </c>
      <c r="F28" s="149" t="s">
        <v>317</v>
      </c>
      <c r="G28" s="149" t="s">
        <v>318</v>
      </c>
      <c r="H28" s="212" t="s">
        <v>319</v>
      </c>
      <c r="I28" s="212"/>
      <c r="J28" s="139"/>
    </row>
    <row r="29" spans="1:10" ht="12.75">
      <c r="A29" s="139"/>
      <c r="B29" s="150"/>
      <c r="C29" s="150"/>
      <c r="D29" s="146" t="s">
        <v>320</v>
      </c>
      <c r="E29" s="148" t="s">
        <v>321</v>
      </c>
      <c r="F29" s="149" t="s">
        <v>273</v>
      </c>
      <c r="G29" s="149" t="s">
        <v>318</v>
      </c>
      <c r="H29" s="212" t="s">
        <v>318</v>
      </c>
      <c r="I29" s="212"/>
      <c r="J29" s="139"/>
    </row>
    <row r="30" spans="1:10" ht="33.75">
      <c r="A30" s="139"/>
      <c r="B30" s="145"/>
      <c r="C30" s="146" t="s">
        <v>322</v>
      </c>
      <c r="D30" s="147"/>
      <c r="E30" s="148" t="s">
        <v>323</v>
      </c>
      <c r="F30" s="149" t="s">
        <v>324</v>
      </c>
      <c r="G30" s="157" t="s">
        <v>546</v>
      </c>
      <c r="H30" s="214" t="s">
        <v>548</v>
      </c>
      <c r="I30" s="212"/>
      <c r="J30" s="139"/>
    </row>
    <row r="31" spans="1:10" ht="12.75">
      <c r="A31" s="139"/>
      <c r="B31" s="150"/>
      <c r="C31" s="150"/>
      <c r="D31" s="146" t="s">
        <v>325</v>
      </c>
      <c r="E31" s="148" t="s">
        <v>326</v>
      </c>
      <c r="F31" s="149" t="s">
        <v>327</v>
      </c>
      <c r="G31" s="157" t="s">
        <v>546</v>
      </c>
      <c r="H31" s="214" t="s">
        <v>547</v>
      </c>
      <c r="I31" s="212"/>
      <c r="J31" s="139"/>
    </row>
    <row r="32" spans="1:10" ht="22.5">
      <c r="A32" s="139"/>
      <c r="B32" s="145"/>
      <c r="C32" s="146" t="s">
        <v>328</v>
      </c>
      <c r="D32" s="147"/>
      <c r="E32" s="148" t="s">
        <v>329</v>
      </c>
      <c r="F32" s="149" t="s">
        <v>330</v>
      </c>
      <c r="G32" s="149" t="s">
        <v>331</v>
      </c>
      <c r="H32" s="212" t="s">
        <v>332</v>
      </c>
      <c r="I32" s="212"/>
      <c r="J32" s="139"/>
    </row>
    <row r="33" spans="1:10" ht="12.75">
      <c r="A33" s="139"/>
      <c r="B33" s="150"/>
      <c r="C33" s="150"/>
      <c r="D33" s="146" t="s">
        <v>293</v>
      </c>
      <c r="E33" s="148" t="s">
        <v>294</v>
      </c>
      <c r="F33" s="149" t="s">
        <v>273</v>
      </c>
      <c r="G33" s="149" t="s">
        <v>333</v>
      </c>
      <c r="H33" s="212" t="s">
        <v>333</v>
      </c>
      <c r="I33" s="212"/>
      <c r="J33" s="139"/>
    </row>
    <row r="34" spans="1:10" ht="12.75">
      <c r="A34" s="139"/>
      <c r="B34" s="150"/>
      <c r="C34" s="150"/>
      <c r="D34" s="146" t="s">
        <v>334</v>
      </c>
      <c r="E34" s="148" t="s">
        <v>335</v>
      </c>
      <c r="F34" s="149" t="s">
        <v>273</v>
      </c>
      <c r="G34" s="149" t="s">
        <v>336</v>
      </c>
      <c r="H34" s="212" t="s">
        <v>336</v>
      </c>
      <c r="I34" s="212"/>
      <c r="J34" s="139"/>
    </row>
    <row r="35" spans="1:10" ht="12.75">
      <c r="A35" s="139"/>
      <c r="B35" s="142" t="s">
        <v>337</v>
      </c>
      <c r="C35" s="142"/>
      <c r="D35" s="142"/>
      <c r="E35" s="143" t="s">
        <v>338</v>
      </c>
      <c r="F35" s="144" t="s">
        <v>339</v>
      </c>
      <c r="G35" s="144" t="s">
        <v>340</v>
      </c>
      <c r="H35" s="211" t="s">
        <v>341</v>
      </c>
      <c r="I35" s="211"/>
      <c r="J35" s="139"/>
    </row>
    <row r="36" spans="1:10" ht="15">
      <c r="A36" s="139"/>
      <c r="B36" s="145"/>
      <c r="C36" s="146" t="s">
        <v>342</v>
      </c>
      <c r="D36" s="147"/>
      <c r="E36" s="148" t="s">
        <v>343</v>
      </c>
      <c r="F36" s="149" t="s">
        <v>344</v>
      </c>
      <c r="G36" s="149" t="s">
        <v>340</v>
      </c>
      <c r="H36" s="212" t="s">
        <v>345</v>
      </c>
      <c r="I36" s="212"/>
      <c r="J36" s="139"/>
    </row>
    <row r="37" spans="1:10" ht="12.75">
      <c r="A37" s="139"/>
      <c r="B37" s="150"/>
      <c r="C37" s="150"/>
      <c r="D37" s="146" t="s">
        <v>334</v>
      </c>
      <c r="E37" s="148" t="s">
        <v>335</v>
      </c>
      <c r="F37" s="149" t="s">
        <v>346</v>
      </c>
      <c r="G37" s="149" t="s">
        <v>340</v>
      </c>
      <c r="H37" s="212" t="s">
        <v>347</v>
      </c>
      <c r="I37" s="212"/>
      <c r="J37" s="139"/>
    </row>
    <row r="38" spans="1:10" ht="12.75">
      <c r="A38" s="139"/>
      <c r="B38" s="142" t="s">
        <v>348</v>
      </c>
      <c r="C38" s="142"/>
      <c r="D38" s="142"/>
      <c r="E38" s="143" t="s">
        <v>349</v>
      </c>
      <c r="F38" s="144" t="s">
        <v>350</v>
      </c>
      <c r="G38" s="144" t="s">
        <v>351</v>
      </c>
      <c r="H38" s="211" t="s">
        <v>352</v>
      </c>
      <c r="I38" s="211"/>
      <c r="J38" s="139"/>
    </row>
    <row r="39" spans="1:10" ht="15">
      <c r="A39" s="139"/>
      <c r="B39" s="145"/>
      <c r="C39" s="146" t="s">
        <v>353</v>
      </c>
      <c r="D39" s="147"/>
      <c r="E39" s="148" t="s">
        <v>354</v>
      </c>
      <c r="F39" s="149" t="s">
        <v>355</v>
      </c>
      <c r="G39" s="149" t="s">
        <v>351</v>
      </c>
      <c r="H39" s="212" t="s">
        <v>356</v>
      </c>
      <c r="I39" s="212"/>
      <c r="J39" s="139"/>
    </row>
    <row r="40" spans="1:10" ht="12.75">
      <c r="A40" s="139"/>
      <c r="B40" s="150"/>
      <c r="C40" s="150"/>
      <c r="D40" s="146" t="s">
        <v>334</v>
      </c>
      <c r="E40" s="148" t="s">
        <v>335</v>
      </c>
      <c r="F40" s="149" t="s">
        <v>357</v>
      </c>
      <c r="G40" s="149" t="s">
        <v>351</v>
      </c>
      <c r="H40" s="212" t="s">
        <v>358</v>
      </c>
      <c r="I40" s="212"/>
      <c r="J40" s="139"/>
    </row>
    <row r="41" spans="1:10" ht="12.75">
      <c r="A41" s="139"/>
      <c r="B41" s="142" t="s">
        <v>359</v>
      </c>
      <c r="C41" s="142"/>
      <c r="D41" s="142"/>
      <c r="E41" s="143" t="s">
        <v>360</v>
      </c>
      <c r="F41" s="144" t="s">
        <v>273</v>
      </c>
      <c r="G41" s="158" t="s">
        <v>478</v>
      </c>
      <c r="H41" s="213" t="s">
        <v>478</v>
      </c>
      <c r="I41" s="211"/>
      <c r="J41" s="139"/>
    </row>
    <row r="42" spans="1:10" ht="15">
      <c r="A42" s="139"/>
      <c r="B42" s="145"/>
      <c r="C42" s="146" t="s">
        <v>361</v>
      </c>
      <c r="D42" s="147"/>
      <c r="E42" s="148" t="s">
        <v>362</v>
      </c>
      <c r="F42" s="149" t="s">
        <v>273</v>
      </c>
      <c r="G42" s="157" t="s">
        <v>478</v>
      </c>
      <c r="H42" s="214" t="s">
        <v>478</v>
      </c>
      <c r="I42" s="212"/>
      <c r="J42" s="139"/>
    </row>
    <row r="43" spans="1:10" ht="12.75">
      <c r="A43" s="139"/>
      <c r="B43" s="150"/>
      <c r="C43" s="150"/>
      <c r="D43" s="146" t="s">
        <v>293</v>
      </c>
      <c r="E43" s="148" t="s">
        <v>294</v>
      </c>
      <c r="F43" s="149" t="s">
        <v>273</v>
      </c>
      <c r="G43" s="157" t="s">
        <v>478</v>
      </c>
      <c r="H43" s="214" t="s">
        <v>478</v>
      </c>
      <c r="I43" s="212"/>
      <c r="J43" s="139"/>
    </row>
    <row r="44" spans="1:10" ht="12.75">
      <c r="A44" s="139"/>
      <c r="B44" s="142" t="s">
        <v>363</v>
      </c>
      <c r="C44" s="142"/>
      <c r="D44" s="142"/>
      <c r="E44" s="143" t="s">
        <v>364</v>
      </c>
      <c r="F44" s="144" t="s">
        <v>365</v>
      </c>
      <c r="G44" s="144" t="s">
        <v>366</v>
      </c>
      <c r="H44" s="211" t="s">
        <v>367</v>
      </c>
      <c r="I44" s="211"/>
      <c r="J44" s="139"/>
    </row>
    <row r="45" spans="1:10" ht="22.5">
      <c r="A45" s="139"/>
      <c r="B45" s="145"/>
      <c r="C45" s="146" t="s">
        <v>368</v>
      </c>
      <c r="D45" s="147"/>
      <c r="E45" s="148" t="s">
        <v>369</v>
      </c>
      <c r="F45" s="149" t="s">
        <v>317</v>
      </c>
      <c r="G45" s="149" t="s">
        <v>366</v>
      </c>
      <c r="H45" s="212" t="s">
        <v>370</v>
      </c>
      <c r="I45" s="212"/>
      <c r="J45" s="139"/>
    </row>
    <row r="46" spans="1:10" ht="12.75">
      <c r="A46" s="139"/>
      <c r="B46" s="150"/>
      <c r="C46" s="150"/>
      <c r="D46" s="146" t="s">
        <v>371</v>
      </c>
      <c r="E46" s="148" t="s">
        <v>372</v>
      </c>
      <c r="F46" s="149" t="s">
        <v>317</v>
      </c>
      <c r="G46" s="149" t="s">
        <v>366</v>
      </c>
      <c r="H46" s="212" t="s">
        <v>370</v>
      </c>
      <c r="I46" s="212"/>
      <c r="J46" s="139"/>
    </row>
    <row r="47" spans="1:10" ht="15">
      <c r="A47" s="139"/>
      <c r="B47" s="217"/>
      <c r="C47" s="217"/>
      <c r="D47" s="217"/>
      <c r="E47" s="209"/>
      <c r="F47" s="209"/>
      <c r="G47" s="209"/>
      <c r="H47" s="209"/>
      <c r="I47" s="209"/>
      <c r="J47" s="209"/>
    </row>
    <row r="48" spans="1:10" ht="12.75">
      <c r="A48" s="139"/>
      <c r="B48" s="215" t="s">
        <v>373</v>
      </c>
      <c r="C48" s="215"/>
      <c r="D48" s="215"/>
      <c r="E48" s="215"/>
      <c r="F48" s="151" t="s">
        <v>374</v>
      </c>
      <c r="G48" s="151" t="s">
        <v>375</v>
      </c>
      <c r="H48" s="216" t="s">
        <v>376</v>
      </c>
      <c r="I48" s="216"/>
      <c r="J48" s="139"/>
    </row>
    <row r="49" ht="24" customHeight="1"/>
    <row r="50" ht="12.75">
      <c r="F50" s="152" t="s">
        <v>60</v>
      </c>
    </row>
    <row r="51" ht="12.75">
      <c r="F51" s="152"/>
    </row>
    <row r="52" ht="12.75">
      <c r="F52" s="152"/>
    </row>
    <row r="53" ht="12.75">
      <c r="F53" s="152" t="s">
        <v>377</v>
      </c>
    </row>
  </sheetData>
  <mergeCells count="43">
    <mergeCell ref="B48:E48"/>
    <mergeCell ref="H48:I48"/>
    <mergeCell ref="H44:I44"/>
    <mergeCell ref="H45:I45"/>
    <mergeCell ref="H46:I46"/>
    <mergeCell ref="B47:D47"/>
    <mergeCell ref="E47:J47"/>
    <mergeCell ref="H40:I40"/>
    <mergeCell ref="H41:I41"/>
    <mergeCell ref="H42:I42"/>
    <mergeCell ref="H43:I43"/>
    <mergeCell ref="H36:I36"/>
    <mergeCell ref="H37:I37"/>
    <mergeCell ref="H38:I38"/>
    <mergeCell ref="H39:I39"/>
    <mergeCell ref="H32:I32"/>
    <mergeCell ref="H33:I33"/>
    <mergeCell ref="H34:I34"/>
    <mergeCell ref="H35:I35"/>
    <mergeCell ref="H31:I31"/>
    <mergeCell ref="H28:I28"/>
    <mergeCell ref="H29:I29"/>
    <mergeCell ref="H30:I30"/>
    <mergeCell ref="H24:I24"/>
    <mergeCell ref="H25:I25"/>
    <mergeCell ref="H26:I26"/>
    <mergeCell ref="H27:I27"/>
    <mergeCell ref="H20:I20"/>
    <mergeCell ref="H21:I21"/>
    <mergeCell ref="H22:I22"/>
    <mergeCell ref="H23:I23"/>
    <mergeCell ref="H16:I16"/>
    <mergeCell ref="H17:I17"/>
    <mergeCell ref="H18:I18"/>
    <mergeCell ref="H19:I19"/>
    <mergeCell ref="H12:I12"/>
    <mergeCell ref="H13:I13"/>
    <mergeCell ref="H14:I14"/>
    <mergeCell ref="H15:I15"/>
    <mergeCell ref="B9:F9"/>
    <mergeCell ref="G9:J9"/>
    <mergeCell ref="H10:I10"/>
    <mergeCell ref="H11:I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90"/>
  <sheetViews>
    <sheetView workbookViewId="0" topLeftCell="C1">
      <selection activeCell="F69" sqref="F69:I69"/>
    </sheetView>
  </sheetViews>
  <sheetFormatPr defaultColWidth="9.140625" defaultRowHeight="12.75"/>
  <cols>
    <col min="1" max="1" width="2.140625" style="0" customWidth="1"/>
    <col min="2" max="2" width="7.8515625" style="140" customWidth="1"/>
    <col min="3" max="4" width="9.140625" style="140" customWidth="1"/>
    <col min="5" max="5" width="54.8515625" style="140" customWidth="1"/>
    <col min="6" max="6" width="15.57421875" style="140" customWidth="1"/>
    <col min="7" max="7" width="18.57421875" style="140" customWidth="1"/>
    <col min="8" max="8" width="6.421875" style="140" customWidth="1"/>
    <col min="9" max="9" width="9.140625" style="140" customWidth="1"/>
    <col min="10" max="50" width="9.140625" style="116" customWidth="1"/>
  </cols>
  <sheetData>
    <row r="1" spans="2:8" ht="12.75">
      <c r="B1" s="5"/>
      <c r="C1" s="5"/>
      <c r="D1" s="5"/>
      <c r="E1" s="1"/>
      <c r="F1" s="153" t="s">
        <v>3</v>
      </c>
      <c r="G1" s="6"/>
      <c r="H1" s="6"/>
    </row>
    <row r="2" spans="2:8" ht="12.75">
      <c r="B2" s="5"/>
      <c r="C2" s="5"/>
      <c r="D2" s="5"/>
      <c r="E2" s="1"/>
      <c r="F2" s="153" t="s">
        <v>55</v>
      </c>
      <c r="G2" s="6"/>
      <c r="H2" s="6"/>
    </row>
    <row r="3" spans="2:8" ht="12.75">
      <c r="B3" s="5"/>
      <c r="C3" s="5"/>
      <c r="D3" s="5"/>
      <c r="E3" s="1"/>
      <c r="F3" s="153" t="s">
        <v>56</v>
      </c>
      <c r="G3" s="6"/>
      <c r="H3" s="6"/>
    </row>
    <row r="4" spans="2:8" ht="12.75">
      <c r="B4" s="5"/>
      <c r="C4" s="5"/>
      <c r="D4" s="5"/>
      <c r="E4" s="1"/>
      <c r="F4" s="153" t="s">
        <v>57</v>
      </c>
      <c r="G4" s="6"/>
      <c r="H4" s="6"/>
    </row>
    <row r="5" spans="2:8" ht="22.5" customHeight="1">
      <c r="B5" s="5"/>
      <c r="C5" s="5"/>
      <c r="D5" s="5"/>
      <c r="E5" s="1"/>
      <c r="F5" s="6"/>
      <c r="G5" s="6"/>
      <c r="H5" s="6"/>
    </row>
    <row r="6" spans="2:8" ht="12.75">
      <c r="B6" s="152"/>
      <c r="C6" s="152" t="s">
        <v>4</v>
      </c>
      <c r="D6" s="152"/>
      <c r="E6" s="152"/>
      <c r="F6" s="153"/>
      <c r="G6" s="6"/>
      <c r="H6" s="6"/>
    </row>
    <row r="7" spans="2:8" ht="12.75">
      <c r="B7" s="203" t="s">
        <v>5</v>
      </c>
      <c r="C7" s="204"/>
      <c r="D7" s="204"/>
      <c r="E7" s="204"/>
      <c r="F7" s="204"/>
      <c r="G7" s="204"/>
      <c r="H7" s="204"/>
    </row>
    <row r="8" spans="6:8" ht="12.75">
      <c r="F8" s="154"/>
      <c r="G8" s="6"/>
      <c r="H8" s="6"/>
    </row>
    <row r="9" spans="1:14" ht="12.75">
      <c r="A9" s="139"/>
      <c r="B9" s="141" t="s">
        <v>66</v>
      </c>
      <c r="C9" s="141" t="s">
        <v>6</v>
      </c>
      <c r="D9" s="141" t="s">
        <v>242</v>
      </c>
      <c r="E9" s="141" t="s">
        <v>243</v>
      </c>
      <c r="F9" s="141" t="s">
        <v>266</v>
      </c>
      <c r="G9" s="141" t="s">
        <v>245</v>
      </c>
      <c r="H9" s="210" t="s">
        <v>267</v>
      </c>
      <c r="I9" s="210"/>
      <c r="J9" s="139"/>
      <c r="K9" s="139"/>
      <c r="L9" s="139"/>
      <c r="M9" s="139"/>
      <c r="N9" s="139"/>
    </row>
    <row r="10" spans="1:14" ht="12.75">
      <c r="A10" s="139"/>
      <c r="B10" s="142" t="s">
        <v>276</v>
      </c>
      <c r="C10" s="142"/>
      <c r="D10" s="142"/>
      <c r="E10" s="143" t="s">
        <v>277</v>
      </c>
      <c r="F10" s="144" t="s">
        <v>378</v>
      </c>
      <c r="G10" s="144" t="s">
        <v>379</v>
      </c>
      <c r="H10" s="211" t="s">
        <v>380</v>
      </c>
      <c r="I10" s="211"/>
      <c r="J10" s="139"/>
      <c r="K10" s="139"/>
      <c r="L10" s="139"/>
      <c r="M10" s="139"/>
      <c r="N10" s="139"/>
    </row>
    <row r="11" spans="1:14" ht="15">
      <c r="A11" s="139"/>
      <c r="B11" s="145"/>
      <c r="C11" s="146" t="s">
        <v>279</v>
      </c>
      <c r="D11" s="147"/>
      <c r="E11" s="148" t="s">
        <v>15</v>
      </c>
      <c r="F11" s="149" t="s">
        <v>381</v>
      </c>
      <c r="G11" s="149" t="s">
        <v>379</v>
      </c>
      <c r="H11" s="212" t="s">
        <v>382</v>
      </c>
      <c r="I11" s="212"/>
      <c r="J11" s="139"/>
      <c r="K11" s="139"/>
      <c r="L11" s="139"/>
      <c r="M11" s="139"/>
      <c r="N11" s="139"/>
    </row>
    <row r="12" spans="1:14" ht="12.75">
      <c r="A12" s="139"/>
      <c r="B12" s="150"/>
      <c r="C12" s="150"/>
      <c r="D12" s="146" t="s">
        <v>383</v>
      </c>
      <c r="E12" s="148" t="s">
        <v>384</v>
      </c>
      <c r="F12" s="149" t="s">
        <v>385</v>
      </c>
      <c r="G12" s="149" t="s">
        <v>386</v>
      </c>
      <c r="H12" s="212" t="s">
        <v>387</v>
      </c>
      <c r="I12" s="212"/>
      <c r="J12" s="139"/>
      <c r="K12" s="139"/>
      <c r="L12" s="139"/>
      <c r="M12" s="139"/>
      <c r="N12" s="139"/>
    </row>
    <row r="13" spans="1:14" ht="12.75">
      <c r="A13" s="139"/>
      <c r="B13" s="150"/>
      <c r="C13" s="150"/>
      <c r="D13" s="146" t="s">
        <v>388</v>
      </c>
      <c r="E13" s="148" t="s">
        <v>384</v>
      </c>
      <c r="F13" s="149" t="s">
        <v>389</v>
      </c>
      <c r="G13" s="149" t="s">
        <v>390</v>
      </c>
      <c r="H13" s="212" t="s">
        <v>391</v>
      </c>
      <c r="I13" s="212"/>
      <c r="J13" s="139"/>
      <c r="K13" s="139"/>
      <c r="L13" s="139"/>
      <c r="M13" s="139"/>
      <c r="N13" s="139"/>
    </row>
    <row r="14" spans="1:14" ht="12.75">
      <c r="A14" s="139"/>
      <c r="B14" s="142" t="s">
        <v>392</v>
      </c>
      <c r="C14" s="142"/>
      <c r="D14" s="142"/>
      <c r="E14" s="143" t="s">
        <v>393</v>
      </c>
      <c r="F14" s="144" t="s">
        <v>394</v>
      </c>
      <c r="G14" s="144" t="s">
        <v>395</v>
      </c>
      <c r="H14" s="211" t="s">
        <v>396</v>
      </c>
      <c r="I14" s="211"/>
      <c r="J14" s="139"/>
      <c r="K14" s="139"/>
      <c r="L14" s="139"/>
      <c r="M14" s="139"/>
      <c r="N14" s="139"/>
    </row>
    <row r="15" spans="1:14" ht="15">
      <c r="A15" s="139"/>
      <c r="B15" s="145"/>
      <c r="C15" s="146" t="s">
        <v>397</v>
      </c>
      <c r="D15" s="147"/>
      <c r="E15" s="148" t="s">
        <v>398</v>
      </c>
      <c r="F15" s="149" t="s">
        <v>399</v>
      </c>
      <c r="G15" s="149" t="s">
        <v>400</v>
      </c>
      <c r="H15" s="212" t="s">
        <v>401</v>
      </c>
      <c r="I15" s="212"/>
      <c r="J15" s="139"/>
      <c r="K15" s="139"/>
      <c r="L15" s="139"/>
      <c r="M15" s="139"/>
      <c r="N15" s="139"/>
    </row>
    <row r="16" spans="1:14" ht="12.75">
      <c r="A16" s="139"/>
      <c r="B16" s="150"/>
      <c r="C16" s="150"/>
      <c r="D16" s="146" t="s">
        <v>402</v>
      </c>
      <c r="E16" s="148" t="s">
        <v>403</v>
      </c>
      <c r="F16" s="149" t="s">
        <v>404</v>
      </c>
      <c r="G16" s="149" t="s">
        <v>400</v>
      </c>
      <c r="H16" s="212" t="s">
        <v>405</v>
      </c>
      <c r="I16" s="212"/>
      <c r="J16" s="139"/>
      <c r="K16" s="139"/>
      <c r="L16" s="139"/>
      <c r="M16" s="139"/>
      <c r="N16" s="139"/>
    </row>
    <row r="17" spans="1:14" ht="15">
      <c r="A17" s="139"/>
      <c r="B17" s="145"/>
      <c r="C17" s="146" t="s">
        <v>406</v>
      </c>
      <c r="D17" s="147"/>
      <c r="E17" s="148" t="s">
        <v>407</v>
      </c>
      <c r="F17" s="149" t="s">
        <v>408</v>
      </c>
      <c r="G17" s="149" t="s">
        <v>273</v>
      </c>
      <c r="H17" s="212" t="s">
        <v>408</v>
      </c>
      <c r="I17" s="212"/>
      <c r="J17" s="139"/>
      <c r="K17" s="139"/>
      <c r="L17" s="139"/>
      <c r="M17" s="139"/>
      <c r="N17" s="139"/>
    </row>
    <row r="18" spans="1:14" ht="12.75">
      <c r="A18" s="139"/>
      <c r="B18" s="150"/>
      <c r="C18" s="150"/>
      <c r="D18" s="146" t="s">
        <v>409</v>
      </c>
      <c r="E18" s="148" t="s">
        <v>410</v>
      </c>
      <c r="F18" s="149" t="s">
        <v>411</v>
      </c>
      <c r="G18" s="149" t="s">
        <v>412</v>
      </c>
      <c r="H18" s="212" t="s">
        <v>413</v>
      </c>
      <c r="I18" s="212"/>
      <c r="J18" s="139"/>
      <c r="K18" s="139"/>
      <c r="L18" s="139"/>
      <c r="M18" s="139"/>
      <c r="N18" s="139"/>
    </row>
    <row r="19" spans="1:14" ht="12.75">
      <c r="A19" s="139"/>
      <c r="B19" s="150"/>
      <c r="C19" s="150"/>
      <c r="D19" s="146" t="s">
        <v>414</v>
      </c>
      <c r="E19" s="148" t="s">
        <v>415</v>
      </c>
      <c r="F19" s="149" t="s">
        <v>273</v>
      </c>
      <c r="G19" s="149" t="s">
        <v>416</v>
      </c>
      <c r="H19" s="212" t="s">
        <v>416</v>
      </c>
      <c r="I19" s="212"/>
      <c r="J19" s="139"/>
      <c r="K19" s="139"/>
      <c r="L19" s="139"/>
      <c r="M19" s="139"/>
      <c r="N19" s="139"/>
    </row>
    <row r="20" spans="1:14" ht="15">
      <c r="A20" s="139"/>
      <c r="B20" s="145"/>
      <c r="C20" s="146" t="s">
        <v>417</v>
      </c>
      <c r="D20" s="147"/>
      <c r="E20" s="148" t="s">
        <v>35</v>
      </c>
      <c r="F20" s="149" t="s">
        <v>273</v>
      </c>
      <c r="G20" s="149" t="s">
        <v>418</v>
      </c>
      <c r="H20" s="212" t="s">
        <v>418</v>
      </c>
      <c r="I20" s="212"/>
      <c r="J20" s="139"/>
      <c r="K20" s="139"/>
      <c r="L20" s="139"/>
      <c r="M20" s="139"/>
      <c r="N20" s="139"/>
    </row>
    <row r="21" spans="1:14" ht="12.75">
      <c r="A21" s="139"/>
      <c r="B21" s="150"/>
      <c r="C21" s="150"/>
      <c r="D21" s="146" t="s">
        <v>402</v>
      </c>
      <c r="E21" s="148" t="s">
        <v>403</v>
      </c>
      <c r="F21" s="149" t="s">
        <v>273</v>
      </c>
      <c r="G21" s="149" t="s">
        <v>419</v>
      </c>
      <c r="H21" s="212" t="s">
        <v>419</v>
      </c>
      <c r="I21" s="212"/>
      <c r="J21" s="139"/>
      <c r="K21" s="139"/>
      <c r="L21" s="139"/>
      <c r="M21" s="139"/>
      <c r="N21" s="139"/>
    </row>
    <row r="22" spans="1:14" ht="12.75">
      <c r="A22" s="139"/>
      <c r="B22" s="150"/>
      <c r="C22" s="150"/>
      <c r="D22" s="146" t="s">
        <v>420</v>
      </c>
      <c r="E22" s="148" t="s">
        <v>421</v>
      </c>
      <c r="F22" s="149" t="s">
        <v>273</v>
      </c>
      <c r="G22" s="149" t="s">
        <v>336</v>
      </c>
      <c r="H22" s="212" t="s">
        <v>336</v>
      </c>
      <c r="I22" s="212"/>
      <c r="J22" s="139"/>
      <c r="K22" s="139"/>
      <c r="L22" s="139"/>
      <c r="M22" s="139"/>
      <c r="N22" s="139"/>
    </row>
    <row r="23" spans="1:14" ht="12.75">
      <c r="A23" s="139"/>
      <c r="B23" s="150"/>
      <c r="C23" s="150"/>
      <c r="D23" s="146" t="s">
        <v>422</v>
      </c>
      <c r="E23" s="148" t="s">
        <v>423</v>
      </c>
      <c r="F23" s="149" t="s">
        <v>273</v>
      </c>
      <c r="G23" s="149" t="s">
        <v>424</v>
      </c>
      <c r="H23" s="212" t="s">
        <v>424</v>
      </c>
      <c r="I23" s="212"/>
      <c r="J23" s="139"/>
      <c r="K23" s="139"/>
      <c r="L23" s="139"/>
      <c r="M23" s="139"/>
      <c r="N23" s="139"/>
    </row>
    <row r="24" spans="1:14" ht="12.75" customHeight="1">
      <c r="A24" s="139"/>
      <c r="B24" s="150"/>
      <c r="C24" s="150"/>
      <c r="D24" s="146" t="s">
        <v>425</v>
      </c>
      <c r="E24" s="148" t="s">
        <v>426</v>
      </c>
      <c r="F24" s="149" t="s">
        <v>273</v>
      </c>
      <c r="G24" s="149" t="s">
        <v>427</v>
      </c>
      <c r="H24" s="212" t="s">
        <v>427</v>
      </c>
      <c r="I24" s="212"/>
      <c r="J24" s="139"/>
      <c r="K24" s="139"/>
      <c r="L24" s="139"/>
      <c r="M24" s="139"/>
      <c r="N24" s="139"/>
    </row>
    <row r="25" spans="1:14" ht="12.75">
      <c r="A25" s="139"/>
      <c r="B25" s="142" t="s">
        <v>306</v>
      </c>
      <c r="C25" s="142"/>
      <c r="D25" s="142"/>
      <c r="E25" s="143" t="s">
        <v>307</v>
      </c>
      <c r="F25" s="144" t="s">
        <v>428</v>
      </c>
      <c r="G25" s="144" t="s">
        <v>429</v>
      </c>
      <c r="H25" s="211" t="s">
        <v>430</v>
      </c>
      <c r="I25" s="211"/>
      <c r="J25" s="139"/>
      <c r="K25" s="139"/>
      <c r="L25" s="139"/>
      <c r="M25" s="139"/>
      <c r="N25" s="139"/>
    </row>
    <row r="26" spans="1:14" ht="15">
      <c r="A26" s="139"/>
      <c r="B26" s="145"/>
      <c r="C26" s="146" t="s">
        <v>309</v>
      </c>
      <c r="D26" s="147"/>
      <c r="E26" s="148" t="s">
        <v>29</v>
      </c>
      <c r="F26" s="149" t="s">
        <v>431</v>
      </c>
      <c r="G26" s="149" t="s">
        <v>429</v>
      </c>
      <c r="H26" s="212" t="s">
        <v>432</v>
      </c>
      <c r="I26" s="212"/>
      <c r="J26" s="139"/>
      <c r="K26" s="139"/>
      <c r="L26" s="139"/>
      <c r="M26" s="139"/>
      <c r="N26" s="139"/>
    </row>
    <row r="27" spans="1:14" ht="12.75">
      <c r="A27" s="139"/>
      <c r="B27" s="150"/>
      <c r="C27" s="150"/>
      <c r="D27" s="146" t="s">
        <v>402</v>
      </c>
      <c r="E27" s="148" t="s">
        <v>403</v>
      </c>
      <c r="F27" s="149" t="s">
        <v>433</v>
      </c>
      <c r="G27" s="149" t="s">
        <v>434</v>
      </c>
      <c r="H27" s="212" t="s">
        <v>435</v>
      </c>
      <c r="I27" s="212"/>
      <c r="J27" s="139"/>
      <c r="K27" s="139"/>
      <c r="L27" s="139"/>
      <c r="M27" s="139"/>
      <c r="N27" s="139"/>
    </row>
    <row r="28" spans="1:14" ht="12.75">
      <c r="A28" s="139"/>
      <c r="B28" s="150"/>
      <c r="C28" s="150"/>
      <c r="D28" s="146" t="s">
        <v>436</v>
      </c>
      <c r="E28" s="148" t="s">
        <v>437</v>
      </c>
      <c r="F28" s="149" t="s">
        <v>438</v>
      </c>
      <c r="G28" s="149" t="s">
        <v>317</v>
      </c>
      <c r="H28" s="212" t="s">
        <v>439</v>
      </c>
      <c r="I28" s="212"/>
      <c r="J28" s="139"/>
      <c r="K28" s="139"/>
      <c r="L28" s="139"/>
      <c r="M28" s="139"/>
      <c r="N28" s="139"/>
    </row>
    <row r="29" spans="1:14" ht="12.75">
      <c r="A29" s="139"/>
      <c r="B29" s="150"/>
      <c r="C29" s="150"/>
      <c r="D29" s="146" t="s">
        <v>420</v>
      </c>
      <c r="E29" s="148" t="s">
        <v>421</v>
      </c>
      <c r="F29" s="149" t="s">
        <v>440</v>
      </c>
      <c r="G29" s="149" t="s">
        <v>441</v>
      </c>
      <c r="H29" s="212" t="s">
        <v>442</v>
      </c>
      <c r="I29" s="212"/>
      <c r="J29" s="139"/>
      <c r="K29" s="139"/>
      <c r="L29" s="139"/>
      <c r="M29" s="139"/>
      <c r="N29" s="139"/>
    </row>
    <row r="30" spans="1:14" ht="12.75">
      <c r="A30" s="139"/>
      <c r="B30" s="150"/>
      <c r="C30" s="150"/>
      <c r="D30" s="146" t="s">
        <v>443</v>
      </c>
      <c r="E30" s="148" t="s">
        <v>444</v>
      </c>
      <c r="F30" s="149" t="s">
        <v>445</v>
      </c>
      <c r="G30" s="149" t="s">
        <v>446</v>
      </c>
      <c r="H30" s="212" t="s">
        <v>447</v>
      </c>
      <c r="I30" s="212"/>
      <c r="J30" s="139"/>
      <c r="K30" s="139"/>
      <c r="L30" s="139"/>
      <c r="M30" s="139"/>
      <c r="N30" s="139"/>
    </row>
    <row r="31" spans="1:14" ht="12.75">
      <c r="A31" s="139"/>
      <c r="B31" s="150"/>
      <c r="C31" s="150"/>
      <c r="D31" s="146" t="s">
        <v>422</v>
      </c>
      <c r="E31" s="148" t="s">
        <v>423</v>
      </c>
      <c r="F31" s="149" t="s">
        <v>448</v>
      </c>
      <c r="G31" s="149" t="s">
        <v>427</v>
      </c>
      <c r="H31" s="212" t="s">
        <v>449</v>
      </c>
      <c r="I31" s="212"/>
      <c r="J31" s="139"/>
      <c r="K31" s="139"/>
      <c r="L31" s="139"/>
      <c r="M31" s="139"/>
      <c r="N31" s="139"/>
    </row>
    <row r="32" spans="1:14" ht="12.75">
      <c r="A32" s="139"/>
      <c r="B32" s="142" t="s">
        <v>450</v>
      </c>
      <c r="C32" s="142"/>
      <c r="D32" s="142"/>
      <c r="E32" s="143" t="s">
        <v>451</v>
      </c>
      <c r="F32" s="144" t="s">
        <v>452</v>
      </c>
      <c r="G32" s="144" t="s">
        <v>453</v>
      </c>
      <c r="H32" s="211" t="s">
        <v>454</v>
      </c>
      <c r="I32" s="211"/>
      <c r="J32" s="139"/>
      <c r="K32" s="139"/>
      <c r="L32" s="139"/>
      <c r="M32" s="139"/>
      <c r="N32" s="139"/>
    </row>
    <row r="33" spans="1:14" ht="22.5">
      <c r="A33" s="139"/>
      <c r="B33" s="145"/>
      <c r="C33" s="146" t="s">
        <v>455</v>
      </c>
      <c r="D33" s="147"/>
      <c r="E33" s="148" t="s">
        <v>456</v>
      </c>
      <c r="F33" s="149" t="s">
        <v>452</v>
      </c>
      <c r="G33" s="149" t="s">
        <v>453</v>
      </c>
      <c r="H33" s="212" t="s">
        <v>454</v>
      </c>
      <c r="I33" s="212"/>
      <c r="J33" s="139"/>
      <c r="K33" s="139"/>
      <c r="L33" s="139"/>
      <c r="M33" s="139"/>
      <c r="N33" s="139"/>
    </row>
    <row r="34" spans="1:14" ht="12.75">
      <c r="A34" s="139"/>
      <c r="B34" s="150"/>
      <c r="C34" s="150"/>
      <c r="D34" s="146" t="s">
        <v>457</v>
      </c>
      <c r="E34" s="148" t="s">
        <v>458</v>
      </c>
      <c r="F34" s="149" t="s">
        <v>273</v>
      </c>
      <c r="G34" s="149" t="s">
        <v>459</v>
      </c>
      <c r="H34" s="212" t="s">
        <v>459</v>
      </c>
      <c r="I34" s="212"/>
      <c r="J34" s="139"/>
      <c r="K34" s="139"/>
      <c r="L34" s="139"/>
      <c r="M34" s="139"/>
      <c r="N34" s="139"/>
    </row>
    <row r="35" spans="1:14" ht="33.75">
      <c r="A35" s="139"/>
      <c r="B35" s="150"/>
      <c r="C35" s="150"/>
      <c r="D35" s="146" t="s">
        <v>460</v>
      </c>
      <c r="E35" s="148" t="s">
        <v>461</v>
      </c>
      <c r="F35" s="149" t="s">
        <v>452</v>
      </c>
      <c r="G35" s="149" t="s">
        <v>462</v>
      </c>
      <c r="H35" s="212" t="s">
        <v>463</v>
      </c>
      <c r="I35" s="212"/>
      <c r="J35" s="139"/>
      <c r="K35" s="139"/>
      <c r="L35" s="139"/>
      <c r="M35" s="139"/>
      <c r="N35" s="139"/>
    </row>
    <row r="36" spans="1:14" ht="12.75">
      <c r="A36" s="139"/>
      <c r="B36" s="142" t="s">
        <v>348</v>
      </c>
      <c r="C36" s="142"/>
      <c r="D36" s="142"/>
      <c r="E36" s="143" t="s">
        <v>349</v>
      </c>
      <c r="F36" s="144" t="s">
        <v>464</v>
      </c>
      <c r="G36" s="144" t="s">
        <v>465</v>
      </c>
      <c r="H36" s="211" t="s">
        <v>466</v>
      </c>
      <c r="I36" s="211"/>
      <c r="J36" s="139"/>
      <c r="K36" s="139"/>
      <c r="L36" s="139"/>
      <c r="M36" s="139"/>
      <c r="N36" s="139"/>
    </row>
    <row r="37" spans="1:14" ht="15">
      <c r="A37" s="139"/>
      <c r="B37" s="145"/>
      <c r="C37" s="146" t="s">
        <v>467</v>
      </c>
      <c r="D37" s="147"/>
      <c r="E37" s="148" t="s">
        <v>468</v>
      </c>
      <c r="F37" s="149" t="s">
        <v>469</v>
      </c>
      <c r="G37" s="149" t="s">
        <v>470</v>
      </c>
      <c r="H37" s="212" t="s">
        <v>471</v>
      </c>
      <c r="I37" s="212"/>
      <c r="J37" s="139"/>
      <c r="K37" s="139"/>
      <c r="L37" s="139"/>
      <c r="M37" s="139"/>
      <c r="N37" s="139"/>
    </row>
    <row r="38" spans="1:14" ht="12.75">
      <c r="A38" s="139"/>
      <c r="B38" s="150"/>
      <c r="C38" s="150"/>
      <c r="D38" s="146" t="s">
        <v>472</v>
      </c>
      <c r="E38" s="148" t="s">
        <v>473</v>
      </c>
      <c r="F38" s="149" t="s">
        <v>474</v>
      </c>
      <c r="G38" s="149" t="s">
        <v>475</v>
      </c>
      <c r="H38" s="212" t="s">
        <v>476</v>
      </c>
      <c r="I38" s="212"/>
      <c r="J38" s="139"/>
      <c r="K38" s="139"/>
      <c r="L38" s="139"/>
      <c r="M38" s="139"/>
      <c r="N38" s="139"/>
    </row>
    <row r="39" spans="1:14" ht="12.75">
      <c r="A39" s="139"/>
      <c r="B39" s="150"/>
      <c r="C39" s="150"/>
      <c r="D39" s="146" t="s">
        <v>420</v>
      </c>
      <c r="E39" s="148" t="s">
        <v>421</v>
      </c>
      <c r="F39" s="149" t="s">
        <v>477</v>
      </c>
      <c r="G39" s="149" t="s">
        <v>478</v>
      </c>
      <c r="H39" s="212" t="s">
        <v>479</v>
      </c>
      <c r="I39" s="212"/>
      <c r="J39" s="139"/>
      <c r="K39" s="139"/>
      <c r="L39" s="139"/>
      <c r="M39" s="139"/>
      <c r="N39" s="139"/>
    </row>
    <row r="40" spans="1:14" ht="15">
      <c r="A40" s="139"/>
      <c r="B40" s="145"/>
      <c r="C40" s="146" t="s">
        <v>353</v>
      </c>
      <c r="D40" s="147"/>
      <c r="E40" s="148" t="s">
        <v>354</v>
      </c>
      <c r="F40" s="149" t="s">
        <v>480</v>
      </c>
      <c r="G40" s="149" t="s">
        <v>481</v>
      </c>
      <c r="H40" s="212" t="s">
        <v>482</v>
      </c>
      <c r="I40" s="212"/>
      <c r="J40" s="139"/>
      <c r="K40" s="139"/>
      <c r="L40" s="139"/>
      <c r="M40" s="139"/>
      <c r="N40" s="139"/>
    </row>
    <row r="41" spans="1:14" ht="33.75">
      <c r="A41" s="139"/>
      <c r="B41" s="150"/>
      <c r="C41" s="150"/>
      <c r="D41" s="146" t="s">
        <v>483</v>
      </c>
      <c r="E41" s="148" t="s">
        <v>484</v>
      </c>
      <c r="F41" s="149" t="s">
        <v>273</v>
      </c>
      <c r="G41" s="149" t="s">
        <v>481</v>
      </c>
      <c r="H41" s="212" t="s">
        <v>481</v>
      </c>
      <c r="I41" s="212"/>
      <c r="J41" s="139"/>
      <c r="K41" s="139"/>
      <c r="L41" s="139"/>
      <c r="M41" s="139"/>
      <c r="N41" s="139"/>
    </row>
    <row r="42" spans="1:14" ht="15">
      <c r="A42" s="139"/>
      <c r="B42" s="145"/>
      <c r="C42" s="146" t="s">
        <v>485</v>
      </c>
      <c r="D42" s="147"/>
      <c r="E42" s="148" t="s">
        <v>35</v>
      </c>
      <c r="F42" s="149" t="s">
        <v>486</v>
      </c>
      <c r="G42" s="149" t="s">
        <v>357</v>
      </c>
      <c r="H42" s="212" t="s">
        <v>487</v>
      </c>
      <c r="I42" s="212"/>
      <c r="J42" s="139"/>
      <c r="K42" s="139"/>
      <c r="L42" s="139"/>
      <c r="M42" s="139"/>
      <c r="N42" s="139"/>
    </row>
    <row r="43" spans="1:14" ht="12.75">
      <c r="A43" s="139"/>
      <c r="B43" s="150"/>
      <c r="C43" s="150"/>
      <c r="D43" s="146" t="s">
        <v>488</v>
      </c>
      <c r="E43" s="148" t="s">
        <v>335</v>
      </c>
      <c r="F43" s="149" t="s">
        <v>273</v>
      </c>
      <c r="G43" s="149" t="s">
        <v>357</v>
      </c>
      <c r="H43" s="212" t="s">
        <v>357</v>
      </c>
      <c r="I43" s="212"/>
      <c r="J43" s="139"/>
      <c r="K43" s="139"/>
      <c r="L43" s="139"/>
      <c r="M43" s="139"/>
      <c r="N43" s="139"/>
    </row>
    <row r="44" spans="1:14" ht="12.75">
      <c r="A44" s="139"/>
      <c r="B44" s="142" t="s">
        <v>359</v>
      </c>
      <c r="C44" s="142"/>
      <c r="D44" s="142"/>
      <c r="E44" s="143" t="s">
        <v>360</v>
      </c>
      <c r="F44" s="144" t="s">
        <v>489</v>
      </c>
      <c r="G44" s="144" t="s">
        <v>478</v>
      </c>
      <c r="H44" s="211" t="s">
        <v>490</v>
      </c>
      <c r="I44" s="211"/>
      <c r="J44" s="139"/>
      <c r="K44" s="139"/>
      <c r="L44" s="139"/>
      <c r="M44" s="139"/>
      <c r="N44" s="139"/>
    </row>
    <row r="45" spans="1:14" ht="15">
      <c r="A45" s="139"/>
      <c r="B45" s="145"/>
      <c r="C45" s="146" t="s">
        <v>361</v>
      </c>
      <c r="D45" s="147"/>
      <c r="E45" s="148" t="s">
        <v>362</v>
      </c>
      <c r="F45" s="149" t="s">
        <v>491</v>
      </c>
      <c r="G45" s="149" t="s">
        <v>478</v>
      </c>
      <c r="H45" s="212" t="s">
        <v>492</v>
      </c>
      <c r="I45" s="212"/>
      <c r="J45" s="139"/>
      <c r="K45" s="139"/>
      <c r="L45" s="139"/>
      <c r="M45" s="139"/>
      <c r="N45" s="139"/>
    </row>
    <row r="46" spans="1:14" ht="12.75">
      <c r="A46" s="139"/>
      <c r="B46" s="150"/>
      <c r="C46" s="150"/>
      <c r="D46" s="146" t="s">
        <v>436</v>
      </c>
      <c r="E46" s="148" t="s">
        <v>437</v>
      </c>
      <c r="F46" s="149" t="s">
        <v>493</v>
      </c>
      <c r="G46" s="149" t="s">
        <v>427</v>
      </c>
      <c r="H46" s="212" t="s">
        <v>494</v>
      </c>
      <c r="I46" s="212"/>
      <c r="J46" s="139"/>
      <c r="K46" s="139"/>
      <c r="L46" s="139"/>
      <c r="M46" s="139"/>
      <c r="N46" s="139"/>
    </row>
    <row r="47" spans="1:14" ht="12.75">
      <c r="A47" s="139"/>
      <c r="B47" s="150"/>
      <c r="C47" s="150"/>
      <c r="D47" s="146" t="s">
        <v>422</v>
      </c>
      <c r="E47" s="148" t="s">
        <v>423</v>
      </c>
      <c r="F47" s="149" t="s">
        <v>495</v>
      </c>
      <c r="G47" s="149" t="s">
        <v>446</v>
      </c>
      <c r="H47" s="212" t="s">
        <v>496</v>
      </c>
      <c r="I47" s="212"/>
      <c r="J47" s="139"/>
      <c r="K47" s="139"/>
      <c r="L47" s="139"/>
      <c r="M47" s="139"/>
      <c r="N47" s="139"/>
    </row>
    <row r="48" spans="1:14" ht="12.75">
      <c r="A48" s="139"/>
      <c r="B48" s="142" t="s">
        <v>497</v>
      </c>
      <c r="C48" s="142"/>
      <c r="D48" s="142"/>
      <c r="E48" s="143" t="s">
        <v>498</v>
      </c>
      <c r="F48" s="144" t="s">
        <v>499</v>
      </c>
      <c r="G48" s="144" t="s">
        <v>273</v>
      </c>
      <c r="H48" s="211" t="s">
        <v>499</v>
      </c>
      <c r="I48" s="211"/>
      <c r="J48" s="139"/>
      <c r="K48" s="139"/>
      <c r="L48" s="139"/>
      <c r="M48" s="139"/>
      <c r="N48" s="139"/>
    </row>
    <row r="49" spans="1:14" ht="15">
      <c r="A49" s="139"/>
      <c r="B49" s="145"/>
      <c r="C49" s="146" t="s">
        <v>500</v>
      </c>
      <c r="D49" s="147"/>
      <c r="E49" s="148" t="s">
        <v>501</v>
      </c>
      <c r="F49" s="149" t="s">
        <v>502</v>
      </c>
      <c r="G49" s="149" t="s">
        <v>412</v>
      </c>
      <c r="H49" s="212" t="s">
        <v>503</v>
      </c>
      <c r="I49" s="212"/>
      <c r="J49" s="139"/>
      <c r="K49" s="139"/>
      <c r="L49" s="139"/>
      <c r="M49" s="139"/>
      <c r="N49" s="139"/>
    </row>
    <row r="50" spans="1:14" ht="12.75">
      <c r="A50" s="139"/>
      <c r="B50" s="150"/>
      <c r="C50" s="150"/>
      <c r="D50" s="146" t="s">
        <v>504</v>
      </c>
      <c r="E50" s="148" t="s">
        <v>505</v>
      </c>
      <c r="F50" s="149" t="s">
        <v>506</v>
      </c>
      <c r="G50" s="149" t="s">
        <v>412</v>
      </c>
      <c r="H50" s="212" t="s">
        <v>507</v>
      </c>
      <c r="I50" s="212"/>
      <c r="J50" s="139"/>
      <c r="K50" s="139"/>
      <c r="L50" s="139"/>
      <c r="M50" s="139"/>
      <c r="N50" s="139"/>
    </row>
    <row r="51" spans="1:14" ht="15">
      <c r="A51" s="139"/>
      <c r="B51" s="145"/>
      <c r="C51" s="146" t="s">
        <v>508</v>
      </c>
      <c r="D51" s="147"/>
      <c r="E51" s="148" t="s">
        <v>39</v>
      </c>
      <c r="F51" s="149" t="s">
        <v>509</v>
      </c>
      <c r="G51" s="149" t="s">
        <v>416</v>
      </c>
      <c r="H51" s="212" t="s">
        <v>510</v>
      </c>
      <c r="I51" s="212"/>
      <c r="J51" s="139"/>
      <c r="K51" s="139"/>
      <c r="L51" s="139"/>
      <c r="M51" s="139"/>
      <c r="N51" s="139"/>
    </row>
    <row r="52" spans="1:14" ht="12.75">
      <c r="A52" s="139"/>
      <c r="B52" s="150"/>
      <c r="C52" s="150"/>
      <c r="D52" s="146" t="s">
        <v>414</v>
      </c>
      <c r="E52" s="148" t="s">
        <v>415</v>
      </c>
      <c r="F52" s="149" t="s">
        <v>273</v>
      </c>
      <c r="G52" s="149" t="s">
        <v>416</v>
      </c>
      <c r="H52" s="212" t="s">
        <v>416</v>
      </c>
      <c r="I52" s="212"/>
      <c r="J52" s="139"/>
      <c r="K52" s="139"/>
      <c r="L52" s="139"/>
      <c r="M52" s="139"/>
      <c r="N52" s="139"/>
    </row>
    <row r="53" spans="1:14" ht="12.75">
      <c r="A53" s="139"/>
      <c r="B53" s="142" t="s">
        <v>511</v>
      </c>
      <c r="C53" s="142"/>
      <c r="D53" s="142"/>
      <c r="E53" s="143" t="s">
        <v>512</v>
      </c>
      <c r="F53" s="144" t="s">
        <v>513</v>
      </c>
      <c r="G53" s="144" t="s">
        <v>346</v>
      </c>
      <c r="H53" s="211" t="s">
        <v>514</v>
      </c>
      <c r="I53" s="211"/>
      <c r="J53" s="139"/>
      <c r="K53" s="139"/>
      <c r="L53" s="139"/>
      <c r="M53" s="139"/>
      <c r="N53" s="139"/>
    </row>
    <row r="54" spans="1:14" ht="15">
      <c r="A54" s="139"/>
      <c r="B54" s="145"/>
      <c r="C54" s="146" t="s">
        <v>515</v>
      </c>
      <c r="D54" s="147"/>
      <c r="E54" s="148" t="s">
        <v>516</v>
      </c>
      <c r="F54" s="149" t="s">
        <v>517</v>
      </c>
      <c r="G54" s="149" t="s">
        <v>346</v>
      </c>
      <c r="H54" s="212" t="s">
        <v>518</v>
      </c>
      <c r="I54" s="212"/>
      <c r="J54" s="139"/>
      <c r="K54" s="139"/>
      <c r="L54" s="139"/>
      <c r="M54" s="139"/>
      <c r="N54" s="139"/>
    </row>
    <row r="55" spans="1:14" ht="12.75">
      <c r="A55" s="139"/>
      <c r="B55" s="150"/>
      <c r="C55" s="150"/>
      <c r="D55" s="146" t="s">
        <v>420</v>
      </c>
      <c r="E55" s="148" t="s">
        <v>421</v>
      </c>
      <c r="F55" s="149" t="s">
        <v>519</v>
      </c>
      <c r="G55" s="149" t="s">
        <v>346</v>
      </c>
      <c r="H55" s="212" t="s">
        <v>520</v>
      </c>
      <c r="I55" s="212"/>
      <c r="J55" s="139"/>
      <c r="K55" s="139"/>
      <c r="L55" s="139"/>
      <c r="M55" s="139"/>
      <c r="N55" s="139"/>
    </row>
    <row r="56" spans="1:14" ht="12.75">
      <c r="A56" s="139"/>
      <c r="B56" s="142" t="s">
        <v>363</v>
      </c>
      <c r="C56" s="142"/>
      <c r="D56" s="142"/>
      <c r="E56" s="143" t="s">
        <v>364</v>
      </c>
      <c r="F56" s="144" t="s">
        <v>521</v>
      </c>
      <c r="G56" s="144" t="s">
        <v>522</v>
      </c>
      <c r="H56" s="211" t="s">
        <v>523</v>
      </c>
      <c r="I56" s="211"/>
      <c r="J56" s="139"/>
      <c r="K56" s="139"/>
      <c r="L56" s="139"/>
      <c r="M56" s="139"/>
      <c r="N56" s="139"/>
    </row>
    <row r="57" spans="1:14" ht="15">
      <c r="A57" s="139"/>
      <c r="B57" s="145"/>
      <c r="C57" s="146" t="s">
        <v>524</v>
      </c>
      <c r="D57" s="147"/>
      <c r="E57" s="148" t="s">
        <v>42</v>
      </c>
      <c r="F57" s="149" t="s">
        <v>525</v>
      </c>
      <c r="G57" s="149" t="s">
        <v>271</v>
      </c>
      <c r="H57" s="212" t="s">
        <v>526</v>
      </c>
      <c r="I57" s="212"/>
      <c r="J57" s="139"/>
      <c r="K57" s="139"/>
      <c r="L57" s="139"/>
      <c r="M57" s="139"/>
      <c r="N57" s="139"/>
    </row>
    <row r="58" spans="1:14" ht="28.5" customHeight="1">
      <c r="A58" s="139"/>
      <c r="B58" s="150"/>
      <c r="C58" s="150"/>
      <c r="D58" s="146" t="s">
        <v>527</v>
      </c>
      <c r="E58" s="148" t="s">
        <v>528</v>
      </c>
      <c r="F58" s="149" t="s">
        <v>529</v>
      </c>
      <c r="G58" s="149" t="s">
        <v>271</v>
      </c>
      <c r="H58" s="212" t="s">
        <v>530</v>
      </c>
      <c r="I58" s="212"/>
      <c r="J58" s="139"/>
      <c r="K58" s="139"/>
      <c r="L58" s="139"/>
      <c r="M58" s="139"/>
      <c r="N58" s="139"/>
    </row>
    <row r="59" spans="1:14" ht="15">
      <c r="A59" s="139"/>
      <c r="B59" s="145"/>
      <c r="C59" s="146" t="s">
        <v>531</v>
      </c>
      <c r="D59" s="147"/>
      <c r="E59" s="148" t="s">
        <v>35</v>
      </c>
      <c r="F59" s="149" t="s">
        <v>532</v>
      </c>
      <c r="G59" s="149" t="s">
        <v>533</v>
      </c>
      <c r="H59" s="212" t="s">
        <v>534</v>
      </c>
      <c r="I59" s="212"/>
      <c r="J59" s="139"/>
      <c r="K59" s="139"/>
      <c r="L59" s="139"/>
      <c r="M59" s="139"/>
      <c r="N59" s="139"/>
    </row>
    <row r="60" spans="1:14" ht="12.75">
      <c r="A60" s="139"/>
      <c r="B60" s="150"/>
      <c r="C60" s="150"/>
      <c r="D60" s="146" t="s">
        <v>420</v>
      </c>
      <c r="E60" s="148" t="s">
        <v>421</v>
      </c>
      <c r="F60" s="149" t="s">
        <v>535</v>
      </c>
      <c r="G60" s="149" t="s">
        <v>536</v>
      </c>
      <c r="H60" s="212" t="s">
        <v>537</v>
      </c>
      <c r="I60" s="212"/>
      <c r="J60" s="139"/>
      <c r="K60" s="139"/>
      <c r="L60" s="139"/>
      <c r="M60" s="139"/>
      <c r="N60" s="139"/>
    </row>
    <row r="61" spans="1:14" ht="12.75">
      <c r="A61" s="139"/>
      <c r="B61" s="150"/>
      <c r="C61" s="150"/>
      <c r="D61" s="146" t="s">
        <v>422</v>
      </c>
      <c r="E61" s="148" t="s">
        <v>423</v>
      </c>
      <c r="F61" s="149" t="s">
        <v>538</v>
      </c>
      <c r="G61" s="149" t="s">
        <v>539</v>
      </c>
      <c r="H61" s="212" t="s">
        <v>540</v>
      </c>
      <c r="I61" s="212"/>
      <c r="J61" s="139"/>
      <c r="K61" s="139"/>
      <c r="L61" s="139"/>
      <c r="M61" s="139"/>
      <c r="N61" s="139"/>
    </row>
    <row r="62" spans="1:14" ht="12.75">
      <c r="A62" s="139"/>
      <c r="B62" s="162"/>
      <c r="C62" s="162"/>
      <c r="D62" s="163" t="s">
        <v>425</v>
      </c>
      <c r="E62" s="148" t="s">
        <v>426</v>
      </c>
      <c r="F62" s="149" t="s">
        <v>427</v>
      </c>
      <c r="G62" s="149" t="s">
        <v>541</v>
      </c>
      <c r="H62" s="212" t="s">
        <v>273</v>
      </c>
      <c r="I62" s="212"/>
      <c r="J62" s="139"/>
      <c r="K62" s="139"/>
      <c r="L62" s="139"/>
      <c r="M62" s="139"/>
      <c r="N62" s="139"/>
    </row>
    <row r="63" spans="1:14" ht="12.75">
      <c r="A63" s="139"/>
      <c r="B63" s="167" t="s">
        <v>551</v>
      </c>
      <c r="C63" s="167"/>
      <c r="D63" s="167"/>
      <c r="E63" s="168" t="s">
        <v>552</v>
      </c>
      <c r="F63" s="169" t="s">
        <v>553</v>
      </c>
      <c r="G63" s="169" t="s">
        <v>554</v>
      </c>
      <c r="H63" s="207" t="s">
        <v>555</v>
      </c>
      <c r="I63" s="189"/>
      <c r="J63" s="139"/>
      <c r="K63" s="139"/>
      <c r="L63" s="139"/>
      <c r="M63" s="139"/>
      <c r="N63" s="139"/>
    </row>
    <row r="64" spans="1:14" ht="12.75">
      <c r="A64" s="139"/>
      <c r="B64" s="164"/>
      <c r="C64" s="170" t="s">
        <v>556</v>
      </c>
      <c r="E64" s="166" t="s">
        <v>35</v>
      </c>
      <c r="F64" s="157" t="s">
        <v>557</v>
      </c>
      <c r="G64" s="157" t="s">
        <v>554</v>
      </c>
      <c r="H64" s="218" t="s">
        <v>558</v>
      </c>
      <c r="I64" s="200"/>
      <c r="J64" s="139"/>
      <c r="K64" s="139"/>
      <c r="L64" s="139"/>
      <c r="M64" s="139"/>
      <c r="N64" s="139"/>
    </row>
    <row r="65" spans="1:14" ht="12.75">
      <c r="A65" s="139"/>
      <c r="B65" s="162"/>
      <c r="C65" s="162"/>
      <c r="D65" s="171" t="s">
        <v>383</v>
      </c>
      <c r="E65" s="172" t="s">
        <v>384</v>
      </c>
      <c r="F65" s="173" t="s">
        <v>273</v>
      </c>
      <c r="G65" s="173" t="s">
        <v>554</v>
      </c>
      <c r="H65" s="190" t="s">
        <v>554</v>
      </c>
      <c r="I65" s="191"/>
      <c r="J65" s="139"/>
      <c r="K65" s="139"/>
      <c r="L65" s="139"/>
      <c r="M65" s="139"/>
      <c r="N65" s="139"/>
    </row>
    <row r="66" spans="1:51" s="177" customFormat="1" ht="12.75">
      <c r="A66" s="178"/>
      <c r="B66" s="174" t="s">
        <v>559</v>
      </c>
      <c r="C66" s="174"/>
      <c r="D66" s="174"/>
      <c r="E66" s="175" t="s">
        <v>560</v>
      </c>
      <c r="F66" s="176" t="s">
        <v>562</v>
      </c>
      <c r="G66" s="176" t="s">
        <v>563</v>
      </c>
      <c r="H66" s="192" t="s">
        <v>564</v>
      </c>
      <c r="I66" s="192"/>
      <c r="J66" s="2"/>
      <c r="K66" s="2"/>
      <c r="L66" s="2"/>
      <c r="M66" s="2"/>
      <c r="N66" s="2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3"/>
      <c r="AA66" s="183"/>
      <c r="AB66" s="183"/>
      <c r="AC66" s="183"/>
      <c r="AD66" s="183"/>
      <c r="AE66" s="183"/>
      <c r="AF66" s="183"/>
      <c r="AG66" s="183"/>
      <c r="AH66" s="183"/>
      <c r="AI66" s="183"/>
      <c r="AJ66" s="183"/>
      <c r="AK66" s="183"/>
      <c r="AL66" s="183"/>
      <c r="AM66" s="183"/>
      <c r="AN66" s="183"/>
      <c r="AO66" s="183"/>
      <c r="AP66" s="183"/>
      <c r="AQ66" s="183"/>
      <c r="AR66" s="183"/>
      <c r="AS66" s="183"/>
      <c r="AT66" s="183"/>
      <c r="AU66" s="183"/>
      <c r="AV66" s="183"/>
      <c r="AW66" s="183"/>
      <c r="AX66" s="183"/>
      <c r="AY66" s="182"/>
    </row>
    <row r="67" spans="1:14" ht="12.75">
      <c r="A67" s="139"/>
      <c r="B67" s="164"/>
      <c r="C67" s="179" t="s">
        <v>561</v>
      </c>
      <c r="D67" s="165"/>
      <c r="E67" s="180" t="s">
        <v>35</v>
      </c>
      <c r="F67" s="181" t="s">
        <v>562</v>
      </c>
      <c r="G67" s="181" t="s">
        <v>563</v>
      </c>
      <c r="H67" s="201" t="s">
        <v>564</v>
      </c>
      <c r="I67" s="202"/>
      <c r="J67" s="139"/>
      <c r="K67" s="139"/>
      <c r="L67" s="139"/>
      <c r="M67" s="139"/>
      <c r="N67" s="139"/>
    </row>
    <row r="68" spans="1:14" ht="12.75">
      <c r="A68" s="139"/>
      <c r="B68" s="150"/>
      <c r="C68" s="164"/>
      <c r="D68" s="171" t="s">
        <v>383</v>
      </c>
      <c r="E68" s="172" t="s">
        <v>384</v>
      </c>
      <c r="F68" s="157" t="s">
        <v>565</v>
      </c>
      <c r="G68" s="157" t="s">
        <v>563</v>
      </c>
      <c r="H68" s="218" t="s">
        <v>566</v>
      </c>
      <c r="I68" s="200"/>
      <c r="J68" s="139"/>
      <c r="K68" s="139"/>
      <c r="L68" s="139"/>
      <c r="M68" s="139"/>
      <c r="N68" s="139"/>
    </row>
    <row r="69" spans="1:14" ht="12.75">
      <c r="A69" s="139"/>
      <c r="B69" s="205" t="s">
        <v>373</v>
      </c>
      <c r="C69" s="205"/>
      <c r="D69" s="205"/>
      <c r="E69" s="205"/>
      <c r="F69" s="161" t="s">
        <v>542</v>
      </c>
      <c r="G69" s="161" t="s">
        <v>543</v>
      </c>
      <c r="H69" s="206" t="s">
        <v>544</v>
      </c>
      <c r="I69" s="206"/>
      <c r="J69" s="139"/>
      <c r="K69" s="139"/>
      <c r="L69" s="139"/>
      <c r="M69" s="139"/>
      <c r="N69" s="139"/>
    </row>
    <row r="70" spans="1:14" ht="12.75">
      <c r="A70" s="209"/>
      <c r="B70" s="209"/>
      <c r="C70" s="209"/>
      <c r="D70" s="209"/>
      <c r="E70" s="209"/>
      <c r="F70" s="209"/>
      <c r="G70" s="209"/>
      <c r="H70" s="209"/>
      <c r="I70" s="209"/>
      <c r="J70" s="209"/>
      <c r="K70" s="139"/>
      <c r="L70" s="139"/>
      <c r="M70" s="139"/>
      <c r="N70" s="139"/>
    </row>
    <row r="71" spans="1:14" ht="12.75">
      <c r="A71" s="139"/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</row>
    <row r="72" spans="1:14" ht="12.75">
      <c r="A72" s="139"/>
      <c r="B72" s="139"/>
      <c r="C72" s="139"/>
      <c r="D72" s="139"/>
      <c r="E72" s="139"/>
      <c r="F72" s="2" t="s">
        <v>60</v>
      </c>
      <c r="G72" s="139"/>
      <c r="H72" s="139"/>
      <c r="I72" s="139"/>
      <c r="J72" s="139"/>
      <c r="K72" s="139"/>
      <c r="L72" s="139"/>
      <c r="M72" s="139"/>
      <c r="N72" s="139"/>
    </row>
    <row r="73" spans="1:14" ht="12.75">
      <c r="A73" s="139"/>
      <c r="B73" s="139"/>
      <c r="C73" s="139"/>
      <c r="D73" s="139"/>
      <c r="E73" s="139"/>
      <c r="F73" s="2"/>
      <c r="G73" s="139"/>
      <c r="H73" s="139"/>
      <c r="I73" s="139"/>
      <c r="J73" s="139"/>
      <c r="K73" s="139"/>
      <c r="L73" s="139"/>
      <c r="M73" s="139"/>
      <c r="N73" s="139"/>
    </row>
    <row r="74" spans="1:14" ht="12.75">
      <c r="A74" s="139"/>
      <c r="B74" s="139"/>
      <c r="C74" s="139"/>
      <c r="D74" s="139"/>
      <c r="E74" s="139"/>
      <c r="F74" s="2"/>
      <c r="G74" s="139"/>
      <c r="H74" s="139"/>
      <c r="I74" s="139"/>
      <c r="J74" s="139"/>
      <c r="K74" s="139"/>
      <c r="L74" s="139"/>
      <c r="M74" s="139"/>
      <c r="N74" s="139"/>
    </row>
    <row r="75" spans="1:14" ht="12.75">
      <c r="A75" s="139"/>
      <c r="B75" s="139"/>
      <c r="C75" s="139"/>
      <c r="D75" s="139"/>
      <c r="E75" s="139"/>
      <c r="F75" s="2" t="s">
        <v>545</v>
      </c>
      <c r="G75" s="139"/>
      <c r="H75" s="139"/>
      <c r="I75" s="139"/>
      <c r="J75" s="139"/>
      <c r="K75" s="139"/>
      <c r="L75" s="139"/>
      <c r="M75" s="139"/>
      <c r="N75" s="139"/>
    </row>
    <row r="76" spans="1:14" ht="12.75">
      <c r="A76" s="139"/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</row>
    <row r="77" spans="1:14" ht="12.75">
      <c r="A77" s="139"/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</row>
    <row r="78" spans="1:14" ht="12.75">
      <c r="A78" s="139"/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</row>
    <row r="79" spans="1:14" ht="12.75">
      <c r="A79" s="139"/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</row>
    <row r="80" spans="1:14" ht="12.75">
      <c r="A80" s="139"/>
      <c r="B80" s="139"/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</row>
    <row r="81" spans="1:14" ht="12.75">
      <c r="A81" s="139"/>
      <c r="B81" s="139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</row>
    <row r="82" spans="1:14" ht="12.75">
      <c r="A82" s="139"/>
      <c r="B82" s="139"/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</row>
    <row r="83" spans="1:14" ht="12.75">
      <c r="A83" s="139"/>
      <c r="B83" s="139"/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</row>
    <row r="84" spans="1:14" ht="12.75">
      <c r="A84" s="139"/>
      <c r="B84" s="139"/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</row>
    <row r="85" spans="1:14" ht="12.75">
      <c r="A85" s="139"/>
      <c r="B85" s="139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</row>
    <row r="86" spans="1:14" ht="12.75">
      <c r="A86" s="139"/>
      <c r="B86" s="139"/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</row>
    <row r="87" spans="1:14" ht="12.75">
      <c r="A87" s="139"/>
      <c r="B87" s="139"/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</row>
    <row r="88" spans="1:14" ht="12.75">
      <c r="A88" s="139"/>
      <c r="B88" s="139"/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</row>
    <row r="89" spans="1:14" ht="12.75">
      <c r="A89" s="139"/>
      <c r="B89" s="139"/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</row>
    <row r="90" spans="1:14" ht="12.75">
      <c r="A90" s="139"/>
      <c r="B90" s="139"/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</row>
  </sheetData>
  <mergeCells count="64">
    <mergeCell ref="H60:I60"/>
    <mergeCell ref="H61:I61"/>
    <mergeCell ref="A70:J70"/>
    <mergeCell ref="B69:E69"/>
    <mergeCell ref="H69:I69"/>
    <mergeCell ref="H62:I62"/>
    <mergeCell ref="H63:I63"/>
    <mergeCell ref="H64:I64"/>
    <mergeCell ref="H65:I65"/>
    <mergeCell ref="H66:I66"/>
    <mergeCell ref="H56:I56"/>
    <mergeCell ref="H57:I57"/>
    <mergeCell ref="H58:I58"/>
    <mergeCell ref="H59:I59"/>
    <mergeCell ref="H52:I52"/>
    <mergeCell ref="H53:I53"/>
    <mergeCell ref="H54:I54"/>
    <mergeCell ref="H55:I55"/>
    <mergeCell ref="H48:I48"/>
    <mergeCell ref="H49:I49"/>
    <mergeCell ref="H50:I50"/>
    <mergeCell ref="H51:I51"/>
    <mergeCell ref="H44:I44"/>
    <mergeCell ref="H45:I45"/>
    <mergeCell ref="H46:I46"/>
    <mergeCell ref="H47:I47"/>
    <mergeCell ref="H40:I40"/>
    <mergeCell ref="H41:I41"/>
    <mergeCell ref="H42:I42"/>
    <mergeCell ref="H43:I43"/>
    <mergeCell ref="H37:I37"/>
    <mergeCell ref="H34:I34"/>
    <mergeCell ref="H38:I38"/>
    <mergeCell ref="H39:I39"/>
    <mergeCell ref="H32:I32"/>
    <mergeCell ref="H33:I33"/>
    <mergeCell ref="H35:I35"/>
    <mergeCell ref="H36:I36"/>
    <mergeCell ref="H28:I28"/>
    <mergeCell ref="H29:I29"/>
    <mergeCell ref="H30:I30"/>
    <mergeCell ref="H31:I31"/>
    <mergeCell ref="H24:I24"/>
    <mergeCell ref="H25:I25"/>
    <mergeCell ref="H26:I26"/>
    <mergeCell ref="H27:I27"/>
    <mergeCell ref="H20:I20"/>
    <mergeCell ref="H21:I21"/>
    <mergeCell ref="H22:I22"/>
    <mergeCell ref="H23:I23"/>
    <mergeCell ref="H16:I16"/>
    <mergeCell ref="H17:I17"/>
    <mergeCell ref="H18:I18"/>
    <mergeCell ref="H19:I19"/>
    <mergeCell ref="H68:I68"/>
    <mergeCell ref="H67:I67"/>
    <mergeCell ref="B7:H7"/>
    <mergeCell ref="H9:I9"/>
    <mergeCell ref="H10:I10"/>
    <mergeCell ref="H11:I11"/>
    <mergeCell ref="H12:I12"/>
    <mergeCell ref="H13:I13"/>
    <mergeCell ref="H14:I14"/>
    <mergeCell ref="H15:I15"/>
  </mergeCells>
  <printOptions/>
  <pageMargins left="0.75" right="0.53" top="0.73" bottom="0.7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B28" sqref="B28"/>
    </sheetView>
  </sheetViews>
  <sheetFormatPr defaultColWidth="9.140625" defaultRowHeight="12.75"/>
  <cols>
    <col min="1" max="1" width="14.7109375" style="0" customWidth="1"/>
    <col min="2" max="2" width="39.00390625" style="0" customWidth="1"/>
    <col min="3" max="3" width="25.140625" style="0" customWidth="1"/>
    <col min="4" max="4" width="22.28125" style="0" customWidth="1"/>
    <col min="5" max="5" width="22.140625" style="0" customWidth="1"/>
  </cols>
  <sheetData>
    <row r="1" ht="12.75">
      <c r="D1" s="7" t="s">
        <v>104</v>
      </c>
    </row>
    <row r="2" ht="12.75">
      <c r="D2" s="7" t="s">
        <v>55</v>
      </c>
    </row>
    <row r="3" ht="12.75">
      <c r="D3" s="7" t="s">
        <v>56</v>
      </c>
    </row>
    <row r="4" ht="12.75">
      <c r="D4" s="7" t="s">
        <v>105</v>
      </c>
    </row>
    <row r="6" spans="2:4" ht="12.75">
      <c r="B6" s="195" t="s">
        <v>106</v>
      </c>
      <c r="C6" s="196"/>
      <c r="D6" s="196"/>
    </row>
    <row r="7" spans="1:5" ht="12.75">
      <c r="A7" s="193" t="s">
        <v>85</v>
      </c>
      <c r="B7" s="193"/>
      <c r="C7" s="193"/>
      <c r="D7" s="193"/>
      <c r="E7" s="193"/>
    </row>
    <row r="9" ht="12.75">
      <c r="A9" t="s">
        <v>86</v>
      </c>
    </row>
    <row r="10" spans="1:5" ht="12.75">
      <c r="A10" s="78" t="s">
        <v>6</v>
      </c>
      <c r="B10" s="78" t="s">
        <v>264</v>
      </c>
      <c r="C10" s="78" t="s">
        <v>58</v>
      </c>
      <c r="D10" s="78" t="s">
        <v>245</v>
      </c>
      <c r="E10" s="78" t="s">
        <v>87</v>
      </c>
    </row>
    <row r="11" spans="1:5" ht="12.75">
      <c r="A11" s="70">
        <v>80101</v>
      </c>
      <c r="B11" s="70" t="s">
        <v>88</v>
      </c>
      <c r="C11" s="107">
        <v>456847</v>
      </c>
      <c r="D11" s="70"/>
      <c r="E11" s="107">
        <v>456847</v>
      </c>
    </row>
    <row r="12" spans="1:5" ht="12.75">
      <c r="A12" s="70">
        <v>80104</v>
      </c>
      <c r="B12" s="70" t="s">
        <v>89</v>
      </c>
      <c r="C12" s="107">
        <v>212000</v>
      </c>
      <c r="D12" s="107"/>
      <c r="E12" s="107">
        <v>212000</v>
      </c>
    </row>
    <row r="13" spans="1:5" ht="12.75">
      <c r="A13" s="70">
        <v>80104</v>
      </c>
      <c r="B13" s="70" t="s">
        <v>88</v>
      </c>
      <c r="C13" s="107"/>
      <c r="D13" s="107">
        <v>25000</v>
      </c>
      <c r="E13" s="107">
        <v>25000</v>
      </c>
    </row>
    <row r="14" spans="1:5" ht="13.5" customHeight="1">
      <c r="A14" s="130" t="s">
        <v>90</v>
      </c>
      <c r="B14" s="70" t="s">
        <v>91</v>
      </c>
      <c r="C14" s="107">
        <v>591046</v>
      </c>
      <c r="D14" s="107"/>
      <c r="E14" s="107">
        <f>C14+D14</f>
        <v>591046</v>
      </c>
    </row>
    <row r="16" ht="12.75">
      <c r="A16" t="s">
        <v>92</v>
      </c>
    </row>
    <row r="17" spans="1:5" ht="12.75">
      <c r="A17" s="131">
        <v>90017</v>
      </c>
      <c r="B17" s="131" t="s">
        <v>107</v>
      </c>
      <c r="C17" s="132">
        <v>678811</v>
      </c>
      <c r="D17" s="132"/>
      <c r="E17" s="132">
        <f>C17+D17</f>
        <v>678811</v>
      </c>
    </row>
    <row r="19" ht="12.75">
      <c r="A19" t="s">
        <v>93</v>
      </c>
    </row>
    <row r="20" spans="1:5" ht="12.75">
      <c r="A20" s="133" t="s">
        <v>94</v>
      </c>
      <c r="B20" s="194" t="s">
        <v>95</v>
      </c>
      <c r="C20" s="194"/>
      <c r="D20" s="194"/>
      <c r="E20" s="194"/>
    </row>
    <row r="21" spans="1:5" ht="31.5" customHeight="1">
      <c r="A21" s="113">
        <v>80104</v>
      </c>
      <c r="B21" s="101" t="s">
        <v>96</v>
      </c>
      <c r="C21" s="107">
        <v>38500</v>
      </c>
      <c r="D21" s="70"/>
      <c r="E21" s="107">
        <v>38500</v>
      </c>
    </row>
    <row r="22" spans="1:5" ht="16.5" customHeight="1">
      <c r="A22" s="113">
        <v>80105</v>
      </c>
      <c r="B22" s="101" t="s">
        <v>97</v>
      </c>
      <c r="C22" s="107">
        <v>15322</v>
      </c>
      <c r="D22" s="70"/>
      <c r="E22" s="107">
        <v>15322</v>
      </c>
    </row>
    <row r="23" spans="1:5" ht="15" customHeight="1">
      <c r="A23" s="113">
        <v>90095</v>
      </c>
      <c r="B23" s="101" t="s">
        <v>98</v>
      </c>
      <c r="C23" s="107">
        <v>30000</v>
      </c>
      <c r="D23" s="70"/>
      <c r="E23" s="107">
        <v>30000</v>
      </c>
    </row>
    <row r="24" spans="1:5" ht="24" customHeight="1">
      <c r="A24" s="99" t="s">
        <v>99</v>
      </c>
      <c r="B24" s="194" t="s">
        <v>100</v>
      </c>
      <c r="C24" s="194"/>
      <c r="D24" s="194"/>
      <c r="E24" s="194"/>
    </row>
    <row r="25" spans="1:5" ht="24.75" customHeight="1">
      <c r="A25" s="134">
        <v>80195</v>
      </c>
      <c r="B25" s="101" t="s">
        <v>101</v>
      </c>
      <c r="C25" s="107">
        <v>10000</v>
      </c>
      <c r="D25" s="70"/>
      <c r="E25" s="107">
        <v>10000</v>
      </c>
    </row>
    <row r="26" spans="1:5" ht="25.5" customHeight="1">
      <c r="A26" s="135">
        <v>92120</v>
      </c>
      <c r="B26" s="136" t="s">
        <v>102</v>
      </c>
      <c r="C26" s="107">
        <v>10000</v>
      </c>
      <c r="D26" s="70"/>
      <c r="E26" s="107">
        <v>10000</v>
      </c>
    </row>
    <row r="27" spans="1:5" ht="12.75">
      <c r="A27" s="70">
        <v>92695</v>
      </c>
      <c r="B27" s="70" t="s">
        <v>103</v>
      </c>
      <c r="C27" s="107">
        <v>84000</v>
      </c>
      <c r="D27" s="70"/>
      <c r="E27" s="107">
        <v>84000</v>
      </c>
    </row>
    <row r="28" spans="1:5" ht="12.75">
      <c r="A28" s="49"/>
      <c r="B28" s="49"/>
      <c r="C28" s="49"/>
      <c r="D28" s="49"/>
      <c r="E28" s="49"/>
    </row>
    <row r="29" spans="1:5" ht="12.75">
      <c r="A29" s="49"/>
      <c r="B29" s="137" t="s">
        <v>54</v>
      </c>
      <c r="C29" s="138">
        <f>C11+C12+C14+C17+C21+C22+C23+C25+C26+C27</f>
        <v>2126526</v>
      </c>
      <c r="D29" s="138">
        <v>25000</v>
      </c>
      <c r="E29" s="138">
        <f>E11+E12+E14+E17+E21+E22+E23+E25+E26+E27+E13</f>
        <v>2151526</v>
      </c>
    </row>
    <row r="32" spans="3:5" ht="12.75">
      <c r="C32" s="7" t="s">
        <v>108</v>
      </c>
      <c r="D32" s="7"/>
      <c r="E32" s="7"/>
    </row>
    <row r="33" spans="3:5" ht="18" customHeight="1">
      <c r="C33" s="7"/>
      <c r="D33" s="7"/>
      <c r="E33" s="7"/>
    </row>
    <row r="34" spans="3:5" ht="12.75">
      <c r="C34" s="7" t="s">
        <v>265</v>
      </c>
      <c r="D34" s="7"/>
      <c r="E34" s="7"/>
    </row>
  </sheetData>
  <mergeCells count="4">
    <mergeCell ref="A7:E7"/>
    <mergeCell ref="B20:E20"/>
    <mergeCell ref="B24:E24"/>
    <mergeCell ref="B6:D6"/>
  </mergeCells>
  <printOptions/>
  <pageMargins left="0.75" right="0.75" top="0.77" bottom="0.64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8"/>
  <sheetViews>
    <sheetView workbookViewId="0" topLeftCell="A40">
      <selection activeCell="B41" sqref="B41"/>
    </sheetView>
  </sheetViews>
  <sheetFormatPr defaultColWidth="9.140625" defaultRowHeight="12.75"/>
  <cols>
    <col min="2" max="2" width="73.140625" style="0" customWidth="1"/>
    <col min="3" max="3" width="14.28125" style="0" customWidth="1"/>
    <col min="4" max="4" width="16.421875" style="24" customWidth="1"/>
    <col min="5" max="5" width="18.7109375" style="0" customWidth="1"/>
  </cols>
  <sheetData>
    <row r="1" spans="1:4" ht="12.75">
      <c r="A1" s="5"/>
      <c r="B1" s="1"/>
      <c r="C1" s="1"/>
      <c r="D1" s="23" t="s">
        <v>109</v>
      </c>
    </row>
    <row r="2" spans="1:4" ht="12.75">
      <c r="A2" s="5"/>
      <c r="B2" s="1"/>
      <c r="C2" s="1"/>
      <c r="D2" s="23" t="s">
        <v>55</v>
      </c>
    </row>
    <row r="3" spans="1:4" ht="12.75">
      <c r="A3" s="5"/>
      <c r="B3" s="1"/>
      <c r="C3" s="1"/>
      <c r="D3" s="23" t="s">
        <v>56</v>
      </c>
    </row>
    <row r="4" spans="1:4" ht="12.75">
      <c r="A4" s="5"/>
      <c r="B4" s="1"/>
      <c r="C4" s="1"/>
      <c r="D4" s="23" t="s">
        <v>57</v>
      </c>
    </row>
    <row r="5" spans="1:3" ht="12.75">
      <c r="A5" s="5"/>
      <c r="B5" s="1"/>
      <c r="C5" s="1"/>
    </row>
    <row r="6" spans="1:3" ht="12.75">
      <c r="A6" s="5"/>
      <c r="B6" s="1"/>
      <c r="C6" s="1"/>
    </row>
    <row r="7" spans="1:3" ht="12.75">
      <c r="A7" s="5"/>
      <c r="B7" s="2" t="s">
        <v>111</v>
      </c>
      <c r="C7" s="1"/>
    </row>
    <row r="8" spans="1:5" ht="12.75">
      <c r="A8" s="197" t="s">
        <v>110</v>
      </c>
      <c r="B8" s="198"/>
      <c r="C8" s="198"/>
      <c r="D8" s="196"/>
      <c r="E8" s="196"/>
    </row>
    <row r="9" spans="1:3" ht="12.75">
      <c r="A9" s="5"/>
      <c r="B9" s="1"/>
      <c r="C9" s="1"/>
    </row>
    <row r="10" spans="1:3" ht="12.75">
      <c r="A10" s="5"/>
      <c r="B10" s="1"/>
      <c r="C10" s="1"/>
    </row>
    <row r="11" spans="1:5" ht="12.75">
      <c r="A11" s="8" t="s">
        <v>6</v>
      </c>
      <c r="B11" s="8" t="s">
        <v>7</v>
      </c>
      <c r="C11" s="28" t="s">
        <v>58</v>
      </c>
      <c r="D11" s="29" t="s">
        <v>59</v>
      </c>
      <c r="E11" s="8" t="s">
        <v>8</v>
      </c>
    </row>
    <row r="12" spans="1:5" ht="12.75">
      <c r="A12" s="9" t="s">
        <v>9</v>
      </c>
      <c r="B12" s="10" t="s">
        <v>10</v>
      </c>
      <c r="C12" s="11">
        <v>1629000</v>
      </c>
      <c r="D12" s="25"/>
      <c r="E12" s="11">
        <v>1629000</v>
      </c>
    </row>
    <row r="13" spans="1:5" ht="22.5">
      <c r="A13" s="13"/>
      <c r="B13" s="14" t="s">
        <v>11</v>
      </c>
      <c r="C13" s="16">
        <v>1529000</v>
      </c>
      <c r="D13" s="25"/>
      <c r="E13" s="16">
        <v>1529000</v>
      </c>
    </row>
    <row r="14" spans="1:5" ht="12.75">
      <c r="A14" s="13"/>
      <c r="B14" s="15" t="s">
        <v>12</v>
      </c>
      <c r="C14" s="16">
        <v>100000</v>
      </c>
      <c r="D14" s="25"/>
      <c r="E14" s="16">
        <v>100000</v>
      </c>
    </row>
    <row r="15" spans="1:5" ht="12.75">
      <c r="A15" s="8">
        <v>60014</v>
      </c>
      <c r="B15" s="10" t="s">
        <v>13</v>
      </c>
      <c r="C15" s="11">
        <v>150000</v>
      </c>
      <c r="D15" s="25"/>
      <c r="E15" s="11">
        <v>150000</v>
      </c>
    </row>
    <row r="16" spans="1:5" ht="12.75">
      <c r="A16" s="13"/>
      <c r="B16" s="15" t="s">
        <v>14</v>
      </c>
      <c r="C16" s="16">
        <v>150000</v>
      </c>
      <c r="D16" s="25"/>
      <c r="E16" s="16">
        <v>150000</v>
      </c>
    </row>
    <row r="17" spans="1:5" ht="12.75">
      <c r="A17" s="8">
        <v>60016</v>
      </c>
      <c r="B17" s="10" t="s">
        <v>15</v>
      </c>
      <c r="C17" s="11">
        <v>4310543</v>
      </c>
      <c r="D17" s="30">
        <f>D20+D22</f>
        <v>48000</v>
      </c>
      <c r="E17" s="11">
        <f>SUM(E18:E26)</f>
        <v>4358543</v>
      </c>
    </row>
    <row r="18" spans="1:5" ht="12.75">
      <c r="A18" s="13"/>
      <c r="B18" s="15" t="s">
        <v>16</v>
      </c>
      <c r="C18" s="16">
        <v>2712500</v>
      </c>
      <c r="D18" s="25"/>
      <c r="E18" s="16">
        <v>2712500</v>
      </c>
    </row>
    <row r="19" spans="1:5" ht="12.75">
      <c r="A19" s="13"/>
      <c r="B19" s="15" t="s">
        <v>17</v>
      </c>
      <c r="C19" s="16">
        <v>375000</v>
      </c>
      <c r="D19" s="25"/>
      <c r="E19" s="16">
        <v>375000</v>
      </c>
    </row>
    <row r="20" spans="1:5" ht="12.75">
      <c r="A20" s="13"/>
      <c r="B20" s="15" t="s">
        <v>18</v>
      </c>
      <c r="C20" s="16">
        <v>1023000</v>
      </c>
      <c r="D20" s="25">
        <v>20000</v>
      </c>
      <c r="E20" s="16">
        <v>1043000</v>
      </c>
    </row>
    <row r="21" spans="1:5" ht="12.75">
      <c r="A21" s="13"/>
      <c r="B21" s="15" t="s">
        <v>19</v>
      </c>
      <c r="C21" s="16">
        <v>65000</v>
      </c>
      <c r="D21" s="25"/>
      <c r="E21" s="16">
        <v>65000</v>
      </c>
    </row>
    <row r="22" spans="1:5" ht="12.75">
      <c r="A22" s="13"/>
      <c r="B22" s="15" t="s">
        <v>20</v>
      </c>
      <c r="C22" s="16">
        <v>59126</v>
      </c>
      <c r="D22" s="25">
        <v>28000</v>
      </c>
      <c r="E22" s="16">
        <v>87126</v>
      </c>
    </row>
    <row r="23" spans="1:5" ht="12.75">
      <c r="A23" s="13"/>
      <c r="B23" s="15" t="s">
        <v>21</v>
      </c>
      <c r="C23" s="16">
        <v>39650</v>
      </c>
      <c r="D23" s="25"/>
      <c r="E23" s="16">
        <v>39650</v>
      </c>
    </row>
    <row r="24" spans="1:5" ht="12.75">
      <c r="A24" s="13"/>
      <c r="B24" s="15" t="s">
        <v>22</v>
      </c>
      <c r="C24" s="16">
        <v>7967</v>
      </c>
      <c r="D24" s="25"/>
      <c r="E24" s="16">
        <v>7967</v>
      </c>
    </row>
    <row r="25" spans="1:5" ht="12.75">
      <c r="A25" s="13"/>
      <c r="B25" s="15" t="s">
        <v>23</v>
      </c>
      <c r="C25" s="16">
        <v>10000</v>
      </c>
      <c r="D25" s="25"/>
      <c r="E25" s="16">
        <v>10000</v>
      </c>
    </row>
    <row r="26" spans="1:5" ht="12.75">
      <c r="A26" s="13"/>
      <c r="B26" s="15" t="s">
        <v>24</v>
      </c>
      <c r="C26" s="16">
        <v>18300</v>
      </c>
      <c r="D26" s="25"/>
      <c r="E26" s="16">
        <v>18300</v>
      </c>
    </row>
    <row r="27" spans="1:5" ht="12.75">
      <c r="A27" s="8">
        <v>60016</v>
      </c>
      <c r="B27" s="10" t="s">
        <v>15</v>
      </c>
      <c r="C27" s="11">
        <v>20000</v>
      </c>
      <c r="D27" s="25"/>
      <c r="E27" s="11">
        <v>20000</v>
      </c>
    </row>
    <row r="28" spans="1:5" ht="12.75">
      <c r="A28" s="13"/>
      <c r="B28" s="15" t="s">
        <v>25</v>
      </c>
      <c r="C28" s="16">
        <v>20000</v>
      </c>
      <c r="D28" s="25"/>
      <c r="E28" s="16">
        <v>20000</v>
      </c>
    </row>
    <row r="29" spans="1:5" ht="12.75">
      <c r="A29" s="8">
        <v>75023</v>
      </c>
      <c r="B29" s="10" t="s">
        <v>26</v>
      </c>
      <c r="C29" s="11">
        <v>88500</v>
      </c>
      <c r="D29" s="25"/>
      <c r="E29" s="11">
        <v>88500</v>
      </c>
    </row>
    <row r="30" spans="1:5" ht="12.75">
      <c r="A30" s="13"/>
      <c r="B30" s="15" t="s">
        <v>27</v>
      </c>
      <c r="C30" s="16">
        <v>50000</v>
      </c>
      <c r="D30" s="25"/>
      <c r="E30" s="16">
        <v>50000</v>
      </c>
    </row>
    <row r="31" spans="1:5" ht="12.75">
      <c r="A31" s="13"/>
      <c r="B31" s="15" t="s">
        <v>28</v>
      </c>
      <c r="C31" s="16">
        <v>38500</v>
      </c>
      <c r="D31" s="25"/>
      <c r="E31" s="16">
        <v>38500</v>
      </c>
    </row>
    <row r="32" spans="1:5" ht="12.75">
      <c r="A32" s="8">
        <v>75412</v>
      </c>
      <c r="B32" s="10" t="s">
        <v>29</v>
      </c>
      <c r="C32" s="12">
        <v>910</v>
      </c>
      <c r="D32" s="25"/>
      <c r="E32" s="12">
        <v>910</v>
      </c>
    </row>
    <row r="33" spans="1:5" ht="12.75">
      <c r="A33" s="13"/>
      <c r="B33" s="15" t="s">
        <v>30</v>
      </c>
      <c r="C33" s="17">
        <v>910</v>
      </c>
      <c r="D33" s="25"/>
      <c r="E33" s="17">
        <v>910</v>
      </c>
    </row>
    <row r="34" spans="1:5" ht="12.75">
      <c r="A34" s="8">
        <v>75403</v>
      </c>
      <c r="B34" s="10" t="s">
        <v>31</v>
      </c>
      <c r="C34" s="11">
        <v>8540</v>
      </c>
      <c r="D34" s="25"/>
      <c r="E34" s="11">
        <v>8540</v>
      </c>
    </row>
    <row r="35" spans="1:5" ht="12.75">
      <c r="A35" s="13"/>
      <c r="B35" s="15" t="s">
        <v>32</v>
      </c>
      <c r="C35" s="16">
        <v>8540</v>
      </c>
      <c r="D35" s="25"/>
      <c r="E35" s="16">
        <v>8540</v>
      </c>
    </row>
    <row r="36" spans="1:5" ht="12.75">
      <c r="A36" s="8">
        <v>80146</v>
      </c>
      <c r="B36" s="10" t="s">
        <v>33</v>
      </c>
      <c r="C36" s="11">
        <v>7000</v>
      </c>
      <c r="D36" s="25"/>
      <c r="E36" s="11">
        <v>7000</v>
      </c>
    </row>
    <row r="37" spans="1:5" ht="12.75">
      <c r="A37" s="13"/>
      <c r="B37" s="15" t="s">
        <v>34</v>
      </c>
      <c r="C37" s="16">
        <v>7000</v>
      </c>
      <c r="D37" s="25"/>
      <c r="E37" s="16">
        <v>7000</v>
      </c>
    </row>
    <row r="38" spans="1:5" ht="12.75">
      <c r="A38" s="8">
        <v>80195</v>
      </c>
      <c r="B38" s="10" t="s">
        <v>35</v>
      </c>
      <c r="C38" s="11">
        <v>5000</v>
      </c>
      <c r="D38" s="25"/>
      <c r="E38" s="11">
        <v>5000</v>
      </c>
    </row>
    <row r="39" spans="1:5" ht="12.75">
      <c r="A39" s="13"/>
      <c r="B39" s="15" t="s">
        <v>36</v>
      </c>
      <c r="C39" s="16">
        <v>5000</v>
      </c>
      <c r="D39" s="25"/>
      <c r="E39" s="16">
        <v>5000</v>
      </c>
    </row>
    <row r="40" spans="1:5" ht="22.5">
      <c r="A40" s="18">
        <v>85212</v>
      </c>
      <c r="B40" s="19" t="s">
        <v>37</v>
      </c>
      <c r="C40" s="11">
        <f>C41</f>
        <v>4500</v>
      </c>
      <c r="D40" s="25"/>
      <c r="E40" s="11">
        <f>E41</f>
        <v>4500</v>
      </c>
    </row>
    <row r="41" spans="1:5" ht="12.75">
      <c r="A41" s="13"/>
      <c r="B41" s="15" t="s">
        <v>38</v>
      </c>
      <c r="C41" s="16">
        <v>4500</v>
      </c>
      <c r="D41" s="25"/>
      <c r="E41" s="16">
        <v>4500</v>
      </c>
    </row>
    <row r="42" spans="1:5" ht="12.75">
      <c r="A42" s="8">
        <v>85219</v>
      </c>
      <c r="B42" s="10" t="s">
        <v>39</v>
      </c>
      <c r="C42" s="11">
        <v>2069</v>
      </c>
      <c r="D42" s="25"/>
      <c r="E42" s="11">
        <v>2069</v>
      </c>
    </row>
    <row r="43" spans="1:5" ht="12.75">
      <c r="A43" s="13"/>
      <c r="B43" s="15" t="s">
        <v>28</v>
      </c>
      <c r="C43" s="16">
        <v>2069</v>
      </c>
      <c r="D43" s="25"/>
      <c r="E43" s="16">
        <v>2069</v>
      </c>
    </row>
    <row r="44" spans="1:5" ht="12.75">
      <c r="A44" s="8">
        <v>90015</v>
      </c>
      <c r="B44" s="10" t="s">
        <v>40</v>
      </c>
      <c r="C44" s="11">
        <v>350000</v>
      </c>
      <c r="D44" s="25"/>
      <c r="E44" s="11">
        <v>350000</v>
      </c>
    </row>
    <row r="45" spans="1:5" ht="12.75">
      <c r="A45" s="13"/>
      <c r="B45" s="15" t="s">
        <v>41</v>
      </c>
      <c r="C45" s="16">
        <v>350000</v>
      </c>
      <c r="D45" s="25"/>
      <c r="E45" s="16">
        <v>350000</v>
      </c>
    </row>
    <row r="46" spans="1:5" ht="12.75">
      <c r="A46" s="8">
        <v>90017</v>
      </c>
      <c r="B46" s="10" t="s">
        <v>42</v>
      </c>
      <c r="C46" s="11">
        <v>1005070</v>
      </c>
      <c r="D46" s="30">
        <f>D47</f>
        <v>20000</v>
      </c>
      <c r="E46" s="11">
        <f>SUM(E47:E54)</f>
        <v>1025070</v>
      </c>
    </row>
    <row r="47" spans="1:5" ht="12.75">
      <c r="A47" s="13"/>
      <c r="B47" s="15" t="s">
        <v>43</v>
      </c>
      <c r="C47" s="16">
        <v>510070</v>
      </c>
      <c r="D47" s="25">
        <v>20000</v>
      </c>
      <c r="E47" s="16">
        <v>530070</v>
      </c>
    </row>
    <row r="48" spans="1:5" ht="12.75">
      <c r="A48" s="13"/>
      <c r="B48" s="15" t="s">
        <v>44</v>
      </c>
      <c r="C48" s="16">
        <v>100000</v>
      </c>
      <c r="D48" s="25"/>
      <c r="E48" s="16">
        <v>100000</v>
      </c>
    </row>
    <row r="49" spans="1:5" ht="12.75">
      <c r="A49" s="13"/>
      <c r="B49" s="15" t="s">
        <v>45</v>
      </c>
      <c r="C49" s="16">
        <v>100000</v>
      </c>
      <c r="D49" s="25"/>
      <c r="E49" s="16">
        <v>100000</v>
      </c>
    </row>
    <row r="50" spans="1:5" ht="12.75">
      <c r="A50" s="13"/>
      <c r="B50" s="15" t="s">
        <v>46</v>
      </c>
      <c r="C50" s="16">
        <v>20000</v>
      </c>
      <c r="D50" s="25"/>
      <c r="E50" s="16">
        <v>20000</v>
      </c>
    </row>
    <row r="51" spans="1:5" ht="12.75">
      <c r="A51" s="13"/>
      <c r="B51" s="15" t="s">
        <v>47</v>
      </c>
      <c r="C51" s="16">
        <v>12000</v>
      </c>
      <c r="D51" s="25"/>
      <c r="E51" s="16">
        <v>12000</v>
      </c>
    </row>
    <row r="52" spans="1:5" ht="12.75">
      <c r="A52" s="13"/>
      <c r="B52" s="15" t="s">
        <v>48</v>
      </c>
      <c r="C52" s="16">
        <v>60000</v>
      </c>
      <c r="D52" s="25"/>
      <c r="E52" s="16">
        <v>60000</v>
      </c>
    </row>
    <row r="53" spans="1:5" ht="12.75">
      <c r="A53" s="13"/>
      <c r="B53" s="15" t="s">
        <v>49</v>
      </c>
      <c r="C53" s="16">
        <v>200000</v>
      </c>
      <c r="D53" s="25"/>
      <c r="E53" s="16">
        <v>200000</v>
      </c>
    </row>
    <row r="54" spans="1:5" ht="12.75">
      <c r="A54" s="13"/>
      <c r="B54" s="15" t="s">
        <v>50</v>
      </c>
      <c r="C54" s="16">
        <v>3000</v>
      </c>
      <c r="D54" s="25"/>
      <c r="E54" s="16">
        <v>3000</v>
      </c>
    </row>
    <row r="55" spans="1:5" ht="12.75">
      <c r="A55" s="8">
        <v>92114</v>
      </c>
      <c r="B55" s="10" t="s">
        <v>35</v>
      </c>
      <c r="C55" s="16"/>
      <c r="D55" s="30">
        <f>D56</f>
        <v>50150</v>
      </c>
      <c r="E55" s="11">
        <f>E56</f>
        <v>50150</v>
      </c>
    </row>
    <row r="56" spans="1:5" ht="12.75">
      <c r="A56" s="13"/>
      <c r="B56" s="15" t="s">
        <v>567</v>
      </c>
      <c r="C56" s="16"/>
      <c r="D56" s="25">
        <v>50150</v>
      </c>
      <c r="E56" s="16">
        <f>D56</f>
        <v>50150</v>
      </c>
    </row>
    <row r="57" spans="1:5" ht="12.75">
      <c r="A57" s="8">
        <v>92695</v>
      </c>
      <c r="B57" s="10" t="s">
        <v>35</v>
      </c>
      <c r="C57" s="11">
        <v>437034</v>
      </c>
      <c r="D57" s="30">
        <v>-50150</v>
      </c>
      <c r="E57" s="11">
        <f>C57+D57</f>
        <v>386884</v>
      </c>
    </row>
    <row r="58" spans="1:5" ht="12.75">
      <c r="A58" s="13"/>
      <c r="B58" s="15" t="s">
        <v>51</v>
      </c>
      <c r="C58" s="16">
        <v>183214</v>
      </c>
      <c r="D58" s="25"/>
      <c r="E58" s="16">
        <v>183214</v>
      </c>
    </row>
    <row r="59" spans="1:5" ht="12.75">
      <c r="A59" s="13"/>
      <c r="B59" s="15" t="s">
        <v>52</v>
      </c>
      <c r="C59" s="16">
        <v>50000</v>
      </c>
      <c r="D59" s="25"/>
      <c r="E59" s="16">
        <v>50000</v>
      </c>
    </row>
    <row r="60" spans="1:5" ht="12.75">
      <c r="A60" s="13"/>
      <c r="B60" s="15" t="s">
        <v>53</v>
      </c>
      <c r="C60" s="16">
        <v>203820</v>
      </c>
      <c r="D60" s="25">
        <v>-50150</v>
      </c>
      <c r="E60" s="16">
        <f>C60+D60</f>
        <v>153670</v>
      </c>
    </row>
    <row r="61" spans="1:5" ht="12.75">
      <c r="A61" s="8"/>
      <c r="B61" s="10" t="s">
        <v>54</v>
      </c>
      <c r="C61" s="11">
        <f>C12+C15+C17+C27+C29+C32+C34+C36+C38+C40+C42+C44+C46+C57</f>
        <v>8018166</v>
      </c>
      <c r="D61" s="30">
        <f>D46+D17</f>
        <v>68000</v>
      </c>
      <c r="E61" s="21">
        <f>E12+E15+E17+E27+E29+E32+E34+E36+E38+E40+E42+E44+E46+E57+E55</f>
        <v>8086166</v>
      </c>
    </row>
    <row r="62" spans="1:3" ht="12.75">
      <c r="A62" s="20"/>
      <c r="B62" s="4"/>
      <c r="C62" s="4"/>
    </row>
    <row r="65" ht="12.75">
      <c r="C65" s="7" t="s">
        <v>62</v>
      </c>
    </row>
    <row r="66" ht="12.75">
      <c r="C66" s="7"/>
    </row>
    <row r="67" ht="12.75">
      <c r="C67" s="7"/>
    </row>
    <row r="68" ht="12.75">
      <c r="C68" s="7" t="s">
        <v>61</v>
      </c>
    </row>
  </sheetData>
  <mergeCells count="1">
    <mergeCell ref="A8:E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9"/>
  <sheetViews>
    <sheetView workbookViewId="0" topLeftCell="A29">
      <selection activeCell="F39" sqref="F39"/>
    </sheetView>
  </sheetViews>
  <sheetFormatPr defaultColWidth="9.140625" defaultRowHeight="12.75"/>
  <cols>
    <col min="1" max="1" width="4.28125" style="0" customWidth="1"/>
    <col min="2" max="2" width="15.421875" style="0" customWidth="1"/>
    <col min="3" max="3" width="22.8515625" style="0" customWidth="1"/>
    <col min="4" max="4" width="13.7109375" style="0" customWidth="1"/>
    <col min="5" max="5" width="12.28125" style="0" customWidth="1"/>
    <col min="6" max="6" width="14.7109375" style="0" customWidth="1"/>
    <col min="7" max="7" width="13.7109375" style="0" customWidth="1"/>
    <col min="8" max="8" width="12.57421875" style="0" customWidth="1"/>
    <col min="9" max="9" width="13.57421875" style="0" customWidth="1"/>
  </cols>
  <sheetData>
    <row r="1" spans="7:8" ht="12.75">
      <c r="G1" s="7" t="s">
        <v>112</v>
      </c>
      <c r="H1" s="7"/>
    </row>
    <row r="2" spans="7:8" ht="12.75">
      <c r="G2" s="7" t="s">
        <v>55</v>
      </c>
      <c r="H2" s="7"/>
    </row>
    <row r="3" spans="7:8" ht="12.75">
      <c r="G3" s="7" t="s">
        <v>113</v>
      </c>
      <c r="H3" s="7"/>
    </row>
    <row r="4" spans="7:8" ht="12.75">
      <c r="G4" s="7" t="s">
        <v>105</v>
      </c>
      <c r="H4" s="7"/>
    </row>
    <row r="7" spans="3:6" ht="12.75">
      <c r="C7" s="33" t="s">
        <v>114</v>
      </c>
      <c r="D7" s="33"/>
      <c r="E7" s="7"/>
      <c r="F7" s="7"/>
    </row>
    <row r="8" ht="12.75">
      <c r="B8" t="s">
        <v>115</v>
      </c>
    </row>
    <row r="11" spans="1:9" ht="25.5" customHeight="1">
      <c r="A11" s="7" t="s">
        <v>116</v>
      </c>
      <c r="I11" s="34" t="s">
        <v>117</v>
      </c>
    </row>
    <row r="12" spans="1:9" ht="12.75">
      <c r="A12" s="199" t="s">
        <v>118</v>
      </c>
      <c r="B12" s="199" t="s">
        <v>119</v>
      </c>
      <c r="C12" s="199" t="s">
        <v>120</v>
      </c>
      <c r="D12" s="185" t="s">
        <v>121</v>
      </c>
      <c r="E12" s="185" t="s">
        <v>122</v>
      </c>
      <c r="F12" s="35" t="s">
        <v>123</v>
      </c>
      <c r="G12" s="35"/>
      <c r="H12" s="35"/>
      <c r="I12" s="36"/>
    </row>
    <row r="13" spans="1:9" ht="33" customHeight="1">
      <c r="A13" s="184"/>
      <c r="B13" s="184"/>
      <c r="C13" s="184"/>
      <c r="D13" s="186"/>
      <c r="E13" s="184"/>
      <c r="F13" s="38" t="s">
        <v>124</v>
      </c>
      <c r="G13" s="39" t="s">
        <v>125</v>
      </c>
      <c r="H13" s="39" t="s">
        <v>126</v>
      </c>
      <c r="I13" s="39" t="s">
        <v>127</v>
      </c>
    </row>
    <row r="14" spans="1:9" ht="52.5" customHeight="1">
      <c r="A14" s="40">
        <v>1</v>
      </c>
      <c r="B14" s="41" t="s">
        <v>128</v>
      </c>
      <c r="C14" s="187" t="s">
        <v>129</v>
      </c>
      <c r="D14" s="219" t="s">
        <v>130</v>
      </c>
      <c r="E14" s="42" t="s">
        <v>131</v>
      </c>
      <c r="F14" s="43"/>
      <c r="G14" s="44"/>
      <c r="H14" s="43"/>
      <c r="I14" s="43"/>
    </row>
    <row r="15" spans="1:9" ht="18.75" customHeight="1">
      <c r="A15" s="45"/>
      <c r="B15" s="46"/>
      <c r="C15" s="188"/>
      <c r="D15" s="220"/>
      <c r="E15" s="47">
        <v>9080921</v>
      </c>
      <c r="F15" s="47">
        <v>108421</v>
      </c>
      <c r="G15" s="48">
        <v>4529000</v>
      </c>
      <c r="H15" s="47">
        <v>4443500</v>
      </c>
      <c r="I15" s="46"/>
    </row>
    <row r="16" spans="1:9" ht="12.75">
      <c r="A16" s="45"/>
      <c r="B16" s="38" t="s">
        <v>132</v>
      </c>
      <c r="C16" s="92" t="s">
        <v>133</v>
      </c>
      <c r="D16" s="37"/>
      <c r="E16" s="45"/>
      <c r="F16" s="51">
        <v>108421</v>
      </c>
      <c r="G16" s="52">
        <v>1000000</v>
      </c>
      <c r="H16" s="53" t="s">
        <v>134</v>
      </c>
      <c r="I16" s="45"/>
    </row>
    <row r="17" spans="1:9" ht="12.75">
      <c r="A17" s="45"/>
      <c r="B17" s="45"/>
      <c r="C17" s="50" t="s">
        <v>135</v>
      </c>
      <c r="D17" s="37"/>
      <c r="E17" s="45"/>
      <c r="F17" s="45"/>
      <c r="G17" s="54">
        <v>529000</v>
      </c>
      <c r="H17" s="54">
        <v>1331000</v>
      </c>
      <c r="I17" s="45"/>
    </row>
    <row r="18" spans="1:9" ht="12.75">
      <c r="A18" s="45"/>
      <c r="B18" s="46"/>
      <c r="C18" s="50" t="s">
        <v>136</v>
      </c>
      <c r="D18" s="55"/>
      <c r="E18" s="46"/>
      <c r="F18" s="46"/>
      <c r="G18" s="56">
        <v>3000000</v>
      </c>
      <c r="H18" s="56">
        <v>3112500</v>
      </c>
      <c r="I18" s="46"/>
    </row>
    <row r="19" spans="1:9" ht="12.75">
      <c r="A19" s="45"/>
      <c r="B19" s="57"/>
      <c r="C19" s="58"/>
      <c r="D19" s="37"/>
      <c r="E19" s="45"/>
      <c r="F19" s="45"/>
      <c r="G19" s="59"/>
      <c r="H19" s="59"/>
      <c r="I19" s="45"/>
    </row>
    <row r="20" spans="1:9" ht="12.75">
      <c r="A20" s="43" t="s">
        <v>137</v>
      </c>
      <c r="B20" s="43" t="s">
        <v>138</v>
      </c>
      <c r="C20" s="60" t="s">
        <v>138</v>
      </c>
      <c r="D20" s="219" t="s">
        <v>130</v>
      </c>
      <c r="E20" s="61" t="s">
        <v>139</v>
      </c>
      <c r="F20" s="43" t="s">
        <v>140</v>
      </c>
      <c r="G20" s="43"/>
      <c r="H20" s="43"/>
      <c r="I20" s="43" t="s">
        <v>141</v>
      </c>
    </row>
    <row r="21" spans="1:9" ht="12.75">
      <c r="A21" s="45"/>
      <c r="B21" s="46"/>
      <c r="C21" s="62" t="s">
        <v>142</v>
      </c>
      <c r="D21" s="221"/>
      <c r="E21" s="63">
        <v>500000</v>
      </c>
      <c r="F21" s="64"/>
      <c r="G21" s="64"/>
      <c r="H21" s="47">
        <v>500000</v>
      </c>
      <c r="I21" s="46"/>
    </row>
    <row r="22" spans="1:9" ht="12.75">
      <c r="A22" s="45"/>
      <c r="B22" s="38" t="s">
        <v>143</v>
      </c>
      <c r="C22" s="65" t="s">
        <v>133</v>
      </c>
      <c r="D22" s="221"/>
      <c r="E22" s="39"/>
      <c r="F22" s="39"/>
      <c r="G22" s="39"/>
      <c r="H22" s="66">
        <v>125000</v>
      </c>
      <c r="I22" s="38"/>
    </row>
    <row r="23" spans="1:9" ht="12.75">
      <c r="A23" s="45"/>
      <c r="B23" s="45" t="s">
        <v>144</v>
      </c>
      <c r="C23" s="65" t="s">
        <v>136</v>
      </c>
      <c r="D23" s="221"/>
      <c r="E23" s="67"/>
      <c r="F23" s="67"/>
      <c r="G23" s="67"/>
      <c r="H23" s="51">
        <v>375000</v>
      </c>
      <c r="I23" s="45"/>
    </row>
    <row r="24" spans="1:9" ht="12.75">
      <c r="A24" s="43" t="s">
        <v>145</v>
      </c>
      <c r="B24" s="43" t="s">
        <v>138</v>
      </c>
      <c r="C24" s="60" t="s">
        <v>138</v>
      </c>
      <c r="D24" s="219" t="s">
        <v>130</v>
      </c>
      <c r="E24" s="44" t="s">
        <v>146</v>
      </c>
      <c r="F24" s="61" t="s">
        <v>147</v>
      </c>
      <c r="G24" s="68"/>
      <c r="H24" s="68"/>
      <c r="I24" s="68"/>
    </row>
    <row r="25" spans="1:9" ht="12.75">
      <c r="A25" s="45"/>
      <c r="B25" s="46"/>
      <c r="C25" s="62" t="s">
        <v>148</v>
      </c>
      <c r="D25" s="221"/>
      <c r="E25" s="63">
        <v>415000</v>
      </c>
      <c r="F25" s="48">
        <v>15000</v>
      </c>
      <c r="G25" s="63">
        <v>400000</v>
      </c>
      <c r="H25" s="69"/>
      <c r="I25" s="70"/>
    </row>
    <row r="26" spans="1:9" ht="12.75">
      <c r="A26" s="45"/>
      <c r="B26" s="38" t="s">
        <v>149</v>
      </c>
      <c r="C26" s="65" t="s">
        <v>133</v>
      </c>
      <c r="D26" s="221"/>
      <c r="E26" s="39"/>
      <c r="F26" s="39"/>
      <c r="G26" s="66">
        <v>100000</v>
      </c>
      <c r="H26" s="39"/>
      <c r="I26" s="38"/>
    </row>
    <row r="27" spans="1:9" ht="12.75">
      <c r="A27" s="45"/>
      <c r="B27" s="45" t="s">
        <v>150</v>
      </c>
      <c r="C27" s="65" t="s">
        <v>136</v>
      </c>
      <c r="D27" s="221"/>
      <c r="E27" s="67"/>
      <c r="F27" s="67"/>
      <c r="G27" s="51">
        <v>300000</v>
      </c>
      <c r="H27" s="67"/>
      <c r="I27" s="45"/>
    </row>
    <row r="28" spans="1:9" ht="12.75">
      <c r="A28" s="43" t="s">
        <v>151</v>
      </c>
      <c r="B28" s="44" t="s">
        <v>138</v>
      </c>
      <c r="C28" s="60" t="s">
        <v>138</v>
      </c>
      <c r="D28" s="219" t="s">
        <v>130</v>
      </c>
      <c r="E28" s="61" t="s">
        <v>139</v>
      </c>
      <c r="F28" s="68"/>
      <c r="G28" s="68"/>
      <c r="H28" s="68"/>
      <c r="I28" s="68"/>
    </row>
    <row r="29" spans="1:9" ht="12.75">
      <c r="A29" s="45"/>
      <c r="B29" s="71"/>
      <c r="C29" s="62" t="s">
        <v>152</v>
      </c>
      <c r="D29" s="221"/>
      <c r="E29" s="72">
        <v>200000</v>
      </c>
      <c r="F29" s="70"/>
      <c r="G29" s="70"/>
      <c r="H29" s="63">
        <v>200000</v>
      </c>
      <c r="I29" s="70"/>
    </row>
    <row r="30" spans="1:9" ht="12.75">
      <c r="A30" s="45"/>
      <c r="B30" s="38" t="s">
        <v>149</v>
      </c>
      <c r="C30" s="65" t="s">
        <v>133</v>
      </c>
      <c r="D30" s="221"/>
      <c r="E30" s="38"/>
      <c r="F30" s="38"/>
      <c r="G30" s="38"/>
      <c r="H30" s="66">
        <v>50000</v>
      </c>
      <c r="I30" s="38"/>
    </row>
    <row r="31" spans="1:9" ht="12.75">
      <c r="A31" s="46"/>
      <c r="B31" s="46" t="s">
        <v>153</v>
      </c>
      <c r="C31" s="73" t="s">
        <v>136</v>
      </c>
      <c r="D31" s="220"/>
      <c r="E31" s="46"/>
      <c r="F31" s="46"/>
      <c r="G31" s="46"/>
      <c r="H31" s="47">
        <v>150000</v>
      </c>
      <c r="I31" s="46"/>
    </row>
    <row r="32" spans="1:9" ht="12.75">
      <c r="A32" s="71"/>
      <c r="B32" s="71"/>
      <c r="C32" s="65"/>
      <c r="D32" s="74"/>
      <c r="E32" s="71"/>
      <c r="F32" s="71"/>
      <c r="G32" s="71"/>
      <c r="H32" s="48"/>
      <c r="I32" s="71"/>
    </row>
    <row r="33" spans="1:9" ht="12.75">
      <c r="A33" s="71"/>
      <c r="B33" s="71"/>
      <c r="C33" s="65"/>
      <c r="D33" s="74"/>
      <c r="E33" s="71"/>
      <c r="F33" s="71"/>
      <c r="G33" s="71"/>
      <c r="H33" s="48"/>
      <c r="I33" s="71"/>
    </row>
    <row r="34" spans="1:9" ht="12.75">
      <c r="A34" s="71"/>
      <c r="B34" s="71"/>
      <c r="C34" s="65"/>
      <c r="D34" s="74"/>
      <c r="E34" s="71"/>
      <c r="F34" s="71"/>
      <c r="G34" s="71"/>
      <c r="H34" s="48"/>
      <c r="I34" s="71"/>
    </row>
    <row r="35" spans="1:9" ht="12.75">
      <c r="A35" s="76" t="s">
        <v>154</v>
      </c>
      <c r="B35" s="76"/>
      <c r="C35" s="49"/>
      <c r="D35" s="75"/>
      <c r="E35" s="49"/>
      <c r="F35" s="49"/>
      <c r="G35" s="49"/>
      <c r="H35" s="77"/>
      <c r="I35" s="49"/>
    </row>
    <row r="36" spans="1:9" ht="12.75">
      <c r="A36" s="199" t="s">
        <v>118</v>
      </c>
      <c r="B36" s="199" t="s">
        <v>119</v>
      </c>
      <c r="C36" s="199" t="s">
        <v>120</v>
      </c>
      <c r="D36" s="223" t="s">
        <v>121</v>
      </c>
      <c r="E36" s="223" t="s">
        <v>122</v>
      </c>
      <c r="F36" s="225" t="s">
        <v>155</v>
      </c>
      <c r="G36" s="225"/>
      <c r="H36" s="225"/>
      <c r="I36" s="225"/>
    </row>
    <row r="37" spans="1:9" ht="12.75">
      <c r="A37" s="222"/>
      <c r="B37" s="222"/>
      <c r="C37" s="222"/>
      <c r="D37" s="224"/>
      <c r="E37" s="224"/>
      <c r="F37" s="39" t="s">
        <v>156</v>
      </c>
      <c r="G37" s="39" t="s">
        <v>125</v>
      </c>
      <c r="H37" s="39" t="s">
        <v>126</v>
      </c>
      <c r="I37" s="38" t="s">
        <v>127</v>
      </c>
    </row>
    <row r="38" spans="1:9" ht="12.75">
      <c r="A38" s="226" t="s">
        <v>157</v>
      </c>
      <c r="B38" s="228" t="s">
        <v>158</v>
      </c>
      <c r="C38" s="231" t="s">
        <v>262</v>
      </c>
      <c r="D38" s="219" t="s">
        <v>130</v>
      </c>
      <c r="E38" s="43" t="s">
        <v>568</v>
      </c>
      <c r="F38" s="43"/>
      <c r="G38" s="43"/>
      <c r="H38" s="43"/>
      <c r="I38" s="43"/>
    </row>
    <row r="39" spans="1:9" ht="12.75">
      <c r="A39" s="227"/>
      <c r="B39" s="229"/>
      <c r="C39" s="232"/>
      <c r="D39" s="221"/>
      <c r="E39" s="45"/>
      <c r="F39" s="45"/>
      <c r="G39" s="45"/>
      <c r="H39" s="45"/>
      <c r="I39" s="45"/>
    </row>
    <row r="40" spans="1:9" ht="12.75">
      <c r="A40" s="227"/>
      <c r="B40" s="230"/>
      <c r="C40" s="233"/>
      <c r="D40" s="221"/>
      <c r="E40" s="126">
        <v>11302252</v>
      </c>
      <c r="F40" s="80">
        <v>52252</v>
      </c>
      <c r="G40" s="126" t="s">
        <v>263</v>
      </c>
      <c r="H40" s="80">
        <v>5825000</v>
      </c>
      <c r="I40" s="80">
        <v>2712500</v>
      </c>
    </row>
    <row r="41" spans="1:9" ht="12.75">
      <c r="A41" s="227"/>
      <c r="B41" s="81" t="s">
        <v>159</v>
      </c>
      <c r="C41" s="65" t="s">
        <v>133</v>
      </c>
      <c r="D41" s="221"/>
      <c r="E41" s="38"/>
      <c r="F41" s="38"/>
      <c r="G41" s="82">
        <v>2712500</v>
      </c>
      <c r="H41" s="82">
        <v>2912500</v>
      </c>
      <c r="I41" s="82">
        <v>1356250</v>
      </c>
    </row>
    <row r="42" spans="1:9" ht="12.75">
      <c r="A42" s="156"/>
      <c r="B42" s="159"/>
      <c r="C42" s="73" t="s">
        <v>136</v>
      </c>
      <c r="D42" s="155"/>
      <c r="E42" s="45"/>
      <c r="F42" s="45"/>
      <c r="G42" s="160"/>
      <c r="H42" s="160">
        <v>2912500</v>
      </c>
      <c r="I42" s="160">
        <v>1356250</v>
      </c>
    </row>
    <row r="43" spans="1:9" ht="20.25" customHeight="1">
      <c r="A43" s="43">
        <v>2</v>
      </c>
      <c r="B43" s="44" t="s">
        <v>158</v>
      </c>
      <c r="C43" s="237" t="s">
        <v>160</v>
      </c>
      <c r="D43" s="219" t="s">
        <v>130</v>
      </c>
      <c r="E43" s="234">
        <v>1453865</v>
      </c>
      <c r="F43" s="228"/>
      <c r="G43" s="234">
        <v>39650</v>
      </c>
      <c r="H43" s="234">
        <v>1267541</v>
      </c>
      <c r="I43" s="234">
        <v>146674</v>
      </c>
    </row>
    <row r="44" spans="1:9" ht="12.75">
      <c r="A44" s="45"/>
      <c r="B44" s="71"/>
      <c r="C44" s="186"/>
      <c r="D44" s="221"/>
      <c r="E44" s="229"/>
      <c r="F44" s="229"/>
      <c r="G44" s="229"/>
      <c r="H44" s="229"/>
      <c r="I44" s="229"/>
    </row>
    <row r="45" spans="1:9" ht="12.75">
      <c r="A45" s="45"/>
      <c r="B45" s="71"/>
      <c r="C45" s="238"/>
      <c r="D45" s="221"/>
      <c r="E45" s="230"/>
      <c r="F45" s="230"/>
      <c r="G45" s="230"/>
      <c r="H45" s="230"/>
      <c r="I45" s="230"/>
    </row>
    <row r="46" spans="1:9" ht="12.75">
      <c r="A46" s="45"/>
      <c r="B46" s="38" t="s">
        <v>161</v>
      </c>
      <c r="C46" s="65" t="s">
        <v>133</v>
      </c>
      <c r="D46" s="221"/>
      <c r="E46" s="38"/>
      <c r="F46" s="38"/>
      <c r="G46" s="82">
        <v>39650</v>
      </c>
      <c r="H46" s="82">
        <v>613946</v>
      </c>
      <c r="I46" s="82">
        <v>73337</v>
      </c>
    </row>
    <row r="47" spans="1:9" ht="12.75">
      <c r="A47" s="46"/>
      <c r="B47" s="46" t="s">
        <v>162</v>
      </c>
      <c r="C47" s="73" t="s">
        <v>136</v>
      </c>
      <c r="D47" s="220"/>
      <c r="E47" s="46"/>
      <c r="F47" s="46"/>
      <c r="G47" s="46"/>
      <c r="H47" s="80">
        <v>653595</v>
      </c>
      <c r="I47" s="80">
        <v>73337</v>
      </c>
    </row>
    <row r="48" spans="1:9" ht="12.75">
      <c r="A48" s="49"/>
      <c r="B48" s="49"/>
      <c r="C48" s="49"/>
      <c r="D48" s="75"/>
      <c r="E48" s="49"/>
      <c r="F48" s="49"/>
      <c r="G48" s="49"/>
      <c r="H48" s="49"/>
      <c r="I48" s="49"/>
    </row>
    <row r="49" spans="1:9" ht="12.75">
      <c r="A49" s="235" t="s">
        <v>177</v>
      </c>
      <c r="B49" s="236"/>
      <c r="C49" s="236"/>
      <c r="D49" s="236"/>
      <c r="E49" s="236"/>
      <c r="F49" s="236"/>
      <c r="G49" s="236"/>
      <c r="H49" s="77"/>
      <c r="I49" s="49"/>
    </row>
    <row r="50" spans="1:9" ht="12.75">
      <c r="A50" s="247" t="s">
        <v>118</v>
      </c>
      <c r="B50" s="247" t="s">
        <v>119</v>
      </c>
      <c r="C50" s="247" t="s">
        <v>120</v>
      </c>
      <c r="D50" s="249" t="s">
        <v>121</v>
      </c>
      <c r="E50" s="239" t="s">
        <v>122</v>
      </c>
      <c r="F50" s="70" t="s">
        <v>155</v>
      </c>
      <c r="G50" s="70"/>
      <c r="H50" s="70"/>
      <c r="I50" s="70"/>
    </row>
    <row r="51" spans="1:9" ht="12.75">
      <c r="A51" s="248"/>
      <c r="B51" s="248"/>
      <c r="C51" s="248"/>
      <c r="D51" s="239"/>
      <c r="E51" s="240"/>
      <c r="F51" s="38" t="s">
        <v>163</v>
      </c>
      <c r="G51" s="38" t="s">
        <v>125</v>
      </c>
      <c r="H51" s="38" t="s">
        <v>126</v>
      </c>
      <c r="I51" s="38" t="s">
        <v>127</v>
      </c>
    </row>
    <row r="52" spans="1:9" ht="12.75">
      <c r="A52" s="226" t="s">
        <v>157</v>
      </c>
      <c r="B52" s="237" t="s">
        <v>164</v>
      </c>
      <c r="C52" s="242" t="s">
        <v>164</v>
      </c>
      <c r="D52" s="244" t="s">
        <v>130</v>
      </c>
      <c r="E52" s="43" t="s">
        <v>165</v>
      </c>
      <c r="F52" s="43"/>
      <c r="G52" s="43"/>
      <c r="H52" s="43"/>
      <c r="I52" s="43"/>
    </row>
    <row r="53" spans="1:9" ht="12.75">
      <c r="A53" s="227"/>
      <c r="B53" s="186"/>
      <c r="C53" s="243"/>
      <c r="D53" s="245"/>
      <c r="E53" s="80">
        <v>9570084</v>
      </c>
      <c r="F53" s="80">
        <v>54934</v>
      </c>
      <c r="G53" s="46"/>
      <c r="H53" s="80">
        <v>4700000</v>
      </c>
      <c r="I53" s="80">
        <v>4815150</v>
      </c>
    </row>
    <row r="54" spans="1:9" ht="12.75">
      <c r="A54" s="227"/>
      <c r="B54" s="86" t="s">
        <v>166</v>
      </c>
      <c r="C54" s="65" t="s">
        <v>133</v>
      </c>
      <c r="D54" s="245"/>
      <c r="E54" s="38"/>
      <c r="F54" s="71"/>
      <c r="G54" s="38"/>
      <c r="H54" s="82">
        <v>1175000</v>
      </c>
      <c r="I54" s="82">
        <v>1203788</v>
      </c>
    </row>
    <row r="55" spans="1:9" ht="12.75">
      <c r="A55" s="241"/>
      <c r="B55" s="87" t="s">
        <v>167</v>
      </c>
      <c r="C55" s="65" t="s">
        <v>136</v>
      </c>
      <c r="D55" s="246"/>
      <c r="E55" s="83"/>
      <c r="F55" s="88"/>
      <c r="G55" s="83"/>
      <c r="H55" s="84">
        <v>3525000</v>
      </c>
      <c r="I55" s="84">
        <v>3611362</v>
      </c>
    </row>
    <row r="56" spans="1:9" ht="15" customHeight="1">
      <c r="A56" s="226" t="s">
        <v>137</v>
      </c>
      <c r="B56" s="43" t="s">
        <v>168</v>
      </c>
      <c r="C56" s="237" t="s">
        <v>169</v>
      </c>
      <c r="D56" s="79" t="s">
        <v>170</v>
      </c>
      <c r="E56" s="89" t="s">
        <v>171</v>
      </c>
      <c r="F56" s="43"/>
      <c r="G56" s="43"/>
      <c r="H56" s="43"/>
      <c r="I56" s="90">
        <v>400000</v>
      </c>
    </row>
    <row r="57" spans="1:9" ht="15" customHeight="1">
      <c r="A57" s="227"/>
      <c r="B57" s="46" t="s">
        <v>172</v>
      </c>
      <c r="C57" s="238"/>
      <c r="D57" s="37" t="s">
        <v>173</v>
      </c>
      <c r="E57" s="80">
        <v>400000</v>
      </c>
      <c r="F57" s="46"/>
      <c r="G57" s="46"/>
      <c r="H57" s="46"/>
      <c r="I57" s="46"/>
    </row>
    <row r="58" spans="1:9" ht="12.75">
      <c r="A58" s="227"/>
      <c r="B58" s="86" t="s">
        <v>174</v>
      </c>
      <c r="C58" s="91" t="s">
        <v>133</v>
      </c>
      <c r="D58" s="37"/>
      <c r="E58" s="38"/>
      <c r="F58" s="38"/>
      <c r="G58" s="38"/>
      <c r="H58" s="38"/>
      <c r="I58" s="82">
        <v>100000</v>
      </c>
    </row>
    <row r="59" spans="1:9" ht="12.75">
      <c r="A59" s="250"/>
      <c r="B59" s="62" t="s">
        <v>175</v>
      </c>
      <c r="C59" s="73" t="s">
        <v>136</v>
      </c>
      <c r="D59" s="55"/>
      <c r="E59" s="46"/>
      <c r="F59" s="46"/>
      <c r="G59" s="46"/>
      <c r="H59" s="45"/>
      <c r="I59" s="80">
        <v>300000</v>
      </c>
    </row>
    <row r="60" spans="1:9" ht="12.75">
      <c r="A60" s="226" t="s">
        <v>145</v>
      </c>
      <c r="B60" s="237" t="s">
        <v>178</v>
      </c>
      <c r="C60" s="251" t="s">
        <v>179</v>
      </c>
      <c r="D60" s="79" t="s">
        <v>170</v>
      </c>
      <c r="E60" s="89" t="s">
        <v>180</v>
      </c>
      <c r="F60" s="43"/>
      <c r="G60" s="43"/>
      <c r="H60" s="127"/>
      <c r="I60" s="90"/>
    </row>
    <row r="61" spans="1:9" ht="12.75">
      <c r="A61" s="227"/>
      <c r="B61" s="253"/>
      <c r="C61" s="252"/>
      <c r="D61" s="37" t="s">
        <v>173</v>
      </c>
      <c r="E61" s="80">
        <v>737214</v>
      </c>
      <c r="F61" s="46"/>
      <c r="G61" s="80">
        <v>183214</v>
      </c>
      <c r="H61" s="80">
        <v>554000</v>
      </c>
      <c r="I61" s="46"/>
    </row>
    <row r="62" spans="1:9" ht="12.75">
      <c r="A62" s="227"/>
      <c r="B62" s="86" t="s">
        <v>174</v>
      </c>
      <c r="C62" s="91" t="s">
        <v>133</v>
      </c>
      <c r="D62" s="37"/>
      <c r="E62" s="38"/>
      <c r="F62" s="38"/>
      <c r="G62" s="38"/>
      <c r="H62" s="82">
        <v>138500</v>
      </c>
      <c r="I62" s="82"/>
    </row>
    <row r="63" spans="1:9" ht="12.75">
      <c r="A63" s="250"/>
      <c r="B63" s="62" t="s">
        <v>175</v>
      </c>
      <c r="C63" s="73" t="s">
        <v>136</v>
      </c>
      <c r="D63" s="55"/>
      <c r="E63" s="46"/>
      <c r="F63" s="46"/>
      <c r="G63" s="46"/>
      <c r="H63" s="80">
        <v>415500</v>
      </c>
      <c r="I63" s="80"/>
    </row>
    <row r="64" spans="4:7" ht="12.75">
      <c r="D64" s="31"/>
      <c r="F64" s="7"/>
      <c r="G64" s="7"/>
    </row>
    <row r="65" ht="12.75">
      <c r="D65" s="31"/>
    </row>
    <row r="66" spans="4:6" ht="12.75">
      <c r="D66" s="31"/>
      <c r="F66" s="7" t="s">
        <v>60</v>
      </c>
    </row>
    <row r="68" ht="12.75">
      <c r="G68" s="7"/>
    </row>
    <row r="69" ht="12.75">
      <c r="F69" s="7" t="s">
        <v>176</v>
      </c>
    </row>
  </sheetData>
  <mergeCells count="42">
    <mergeCell ref="A56:A59"/>
    <mergeCell ref="C56:C57"/>
    <mergeCell ref="A60:A63"/>
    <mergeCell ref="C60:C61"/>
    <mergeCell ref="B60:B61"/>
    <mergeCell ref="E50:E51"/>
    <mergeCell ref="A52:A55"/>
    <mergeCell ref="B52:B53"/>
    <mergeCell ref="C52:C53"/>
    <mergeCell ref="D52:D55"/>
    <mergeCell ref="A50:A51"/>
    <mergeCell ref="B50:B51"/>
    <mergeCell ref="C50:C51"/>
    <mergeCell ref="D50:D51"/>
    <mergeCell ref="G43:G45"/>
    <mergeCell ref="H43:H45"/>
    <mergeCell ref="I43:I45"/>
    <mergeCell ref="A49:G49"/>
    <mergeCell ref="C43:C45"/>
    <mergeCell ref="D43:D47"/>
    <mergeCell ref="E43:E45"/>
    <mergeCell ref="F43:F45"/>
    <mergeCell ref="E36:E37"/>
    <mergeCell ref="F36:I36"/>
    <mergeCell ref="A38:A41"/>
    <mergeCell ref="B38:B40"/>
    <mergeCell ref="C38:C40"/>
    <mergeCell ref="D38:D41"/>
    <mergeCell ref="D24:D27"/>
    <mergeCell ref="D28:D31"/>
    <mergeCell ref="A36:A37"/>
    <mergeCell ref="B36:B37"/>
    <mergeCell ref="C36:C37"/>
    <mergeCell ref="D36:D37"/>
    <mergeCell ref="E12:E13"/>
    <mergeCell ref="C14:C15"/>
    <mergeCell ref="D14:D15"/>
    <mergeCell ref="D20:D23"/>
    <mergeCell ref="A12:A13"/>
    <mergeCell ref="B12:B13"/>
    <mergeCell ref="C12:C13"/>
    <mergeCell ref="D12:D13"/>
  </mergeCells>
  <printOptions/>
  <pageMargins left="0.75" right="0.75" top="0.67" bottom="0.69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4"/>
  <sheetViews>
    <sheetView workbookViewId="0" topLeftCell="C53">
      <selection activeCell="H12" sqref="H12"/>
    </sheetView>
  </sheetViews>
  <sheetFormatPr defaultColWidth="9.140625" defaultRowHeight="12.75"/>
  <cols>
    <col min="1" max="1" width="4.140625" style="0" customWidth="1"/>
    <col min="2" max="2" width="13.140625" style="0" customWidth="1"/>
    <col min="3" max="3" width="6.57421875" style="0" customWidth="1"/>
    <col min="4" max="4" width="6.421875" style="0" customWidth="1"/>
    <col min="5" max="5" width="10.28125" style="0" customWidth="1"/>
    <col min="7" max="7" width="9.57421875" style="0" customWidth="1"/>
    <col min="8" max="8" width="10.00390625" style="0" customWidth="1"/>
    <col min="11" max="11" width="6.00390625" style="0" customWidth="1"/>
    <col min="13" max="13" width="10.00390625" style="0" customWidth="1"/>
    <col min="14" max="14" width="7.00390625" style="0" customWidth="1"/>
    <col min="16" max="16" width="5.421875" style="0" customWidth="1"/>
    <col min="17" max="17" width="10.00390625" style="0" customWidth="1"/>
  </cols>
  <sheetData>
    <row r="1" spans="14:17" ht="63.75" customHeight="1">
      <c r="N1" s="261" t="s">
        <v>238</v>
      </c>
      <c r="O1" s="195"/>
      <c r="P1" s="195"/>
      <c r="Q1" s="195"/>
    </row>
    <row r="2" ht="24" customHeight="1"/>
    <row r="3" spans="1:17" ht="12.75">
      <c r="A3" s="7" t="s">
        <v>181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21.75" customHeight="1">
      <c r="A4" s="32"/>
      <c r="B4" s="32" t="s">
        <v>182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1:17" ht="12.75">
      <c r="A5" s="262" t="s">
        <v>183</v>
      </c>
      <c r="B5" s="262" t="s">
        <v>184</v>
      </c>
      <c r="C5" s="263" t="s">
        <v>185</v>
      </c>
      <c r="D5" s="263" t="s">
        <v>186</v>
      </c>
      <c r="E5" s="263" t="s">
        <v>187</v>
      </c>
      <c r="F5" s="262" t="s">
        <v>188</v>
      </c>
      <c r="G5" s="262"/>
      <c r="H5" s="264" t="s">
        <v>189</v>
      </c>
      <c r="I5" s="265"/>
      <c r="J5" s="265"/>
      <c r="K5" s="265"/>
      <c r="L5" s="265"/>
      <c r="M5" s="265"/>
      <c r="N5" s="265"/>
      <c r="O5" s="265"/>
      <c r="P5" s="265"/>
      <c r="Q5" s="266"/>
    </row>
    <row r="6" spans="1:17" ht="12.75">
      <c r="A6" s="262"/>
      <c r="B6" s="262"/>
      <c r="C6" s="263"/>
      <c r="D6" s="263"/>
      <c r="E6" s="263"/>
      <c r="F6" s="263" t="s">
        <v>190</v>
      </c>
      <c r="G6" s="263" t="s">
        <v>191</v>
      </c>
      <c r="H6" s="225" t="s">
        <v>192</v>
      </c>
      <c r="I6" s="225"/>
      <c r="J6" s="225"/>
      <c r="K6" s="225"/>
      <c r="L6" s="225"/>
      <c r="M6" s="225"/>
      <c r="N6" s="225"/>
      <c r="O6" s="225"/>
      <c r="P6" s="225"/>
      <c r="Q6" s="225"/>
    </row>
    <row r="7" spans="1:17" ht="12.75">
      <c r="A7" s="262"/>
      <c r="B7" s="262"/>
      <c r="C7" s="263"/>
      <c r="D7" s="263"/>
      <c r="E7" s="263"/>
      <c r="F7" s="263"/>
      <c r="G7" s="263"/>
      <c r="H7" s="267" t="s">
        <v>193</v>
      </c>
      <c r="I7" s="225" t="s">
        <v>194</v>
      </c>
      <c r="J7" s="225"/>
      <c r="K7" s="225"/>
      <c r="L7" s="225"/>
      <c r="M7" s="225"/>
      <c r="N7" s="225"/>
      <c r="O7" s="225"/>
      <c r="P7" s="225"/>
      <c r="Q7" s="225"/>
    </row>
    <row r="8" spans="1:17" ht="12.75">
      <c r="A8" s="262"/>
      <c r="B8" s="262"/>
      <c r="C8" s="263"/>
      <c r="D8" s="263"/>
      <c r="E8" s="263"/>
      <c r="F8" s="263"/>
      <c r="G8" s="263"/>
      <c r="H8" s="267"/>
      <c r="I8" s="264" t="s">
        <v>195</v>
      </c>
      <c r="J8" s="265"/>
      <c r="K8" s="265"/>
      <c r="L8" s="266"/>
      <c r="M8" s="268" t="s">
        <v>191</v>
      </c>
      <c r="N8" s="268"/>
      <c r="O8" s="268"/>
      <c r="P8" s="268"/>
      <c r="Q8" s="268"/>
    </row>
    <row r="9" spans="1:17" ht="12.75">
      <c r="A9" s="262"/>
      <c r="B9" s="262"/>
      <c r="C9" s="263"/>
      <c r="D9" s="263"/>
      <c r="E9" s="263"/>
      <c r="F9" s="263"/>
      <c r="G9" s="263"/>
      <c r="H9" s="267"/>
      <c r="I9" s="269" t="s">
        <v>196</v>
      </c>
      <c r="J9" s="268" t="s">
        <v>197</v>
      </c>
      <c r="K9" s="268"/>
      <c r="L9" s="268"/>
      <c r="M9" s="269" t="s">
        <v>198</v>
      </c>
      <c r="N9" s="264" t="s">
        <v>199</v>
      </c>
      <c r="O9" s="265"/>
      <c r="P9" s="265"/>
      <c r="Q9" s="266"/>
    </row>
    <row r="10" spans="1:17" ht="114.75">
      <c r="A10" s="262"/>
      <c r="B10" s="262"/>
      <c r="C10" s="263"/>
      <c r="D10" s="263"/>
      <c r="E10" s="263"/>
      <c r="F10" s="263"/>
      <c r="G10" s="263"/>
      <c r="H10" s="267"/>
      <c r="I10" s="270"/>
      <c r="J10" s="93" t="s">
        <v>200</v>
      </c>
      <c r="K10" s="94" t="s">
        <v>201</v>
      </c>
      <c r="L10" s="94" t="s">
        <v>202</v>
      </c>
      <c r="M10" s="270"/>
      <c r="N10" s="93" t="s">
        <v>203</v>
      </c>
      <c r="O10" s="93" t="s">
        <v>200</v>
      </c>
      <c r="P10" s="93" t="s">
        <v>201</v>
      </c>
      <c r="Q10" s="93" t="s">
        <v>204</v>
      </c>
    </row>
    <row r="11" spans="1:17" ht="12.75">
      <c r="A11" s="78">
        <v>1</v>
      </c>
      <c r="B11" s="78">
        <v>2</v>
      </c>
      <c r="C11" s="78">
        <v>3</v>
      </c>
      <c r="D11" s="78">
        <v>4</v>
      </c>
      <c r="E11" s="78">
        <v>5</v>
      </c>
      <c r="F11" s="78">
        <v>6</v>
      </c>
      <c r="G11" s="78">
        <v>7</v>
      </c>
      <c r="H11" s="78">
        <v>8</v>
      </c>
      <c r="I11" s="78">
        <v>9</v>
      </c>
      <c r="J11" s="78">
        <v>10</v>
      </c>
      <c r="K11" s="78">
        <v>11</v>
      </c>
      <c r="L11" s="78">
        <v>12</v>
      </c>
      <c r="M11" s="78">
        <v>13</v>
      </c>
      <c r="N11" s="78">
        <v>14</v>
      </c>
      <c r="O11" s="78">
        <v>15</v>
      </c>
      <c r="P11" s="78">
        <v>16</v>
      </c>
      <c r="Q11" s="78">
        <v>17</v>
      </c>
    </row>
    <row r="12" spans="1:17" ht="12.75">
      <c r="A12" s="70">
        <v>1</v>
      </c>
      <c r="B12" s="70" t="s">
        <v>205</v>
      </c>
      <c r="C12" s="70" t="s">
        <v>206</v>
      </c>
      <c r="D12" s="70"/>
      <c r="E12" s="72">
        <f>E17+E28+E37+E45+E53+E63</f>
        <v>12387000</v>
      </c>
      <c r="F12" s="72">
        <f aca="true" t="shared" si="0" ref="F12:Q12">F17+F28+F37+F45+F53+F63</f>
        <v>4307068</v>
      </c>
      <c r="G12" s="72">
        <f t="shared" si="0"/>
        <v>8079932</v>
      </c>
      <c r="H12" s="72">
        <f t="shared" si="0"/>
        <v>12387000</v>
      </c>
      <c r="I12" s="72">
        <f t="shared" si="0"/>
        <v>4307068</v>
      </c>
      <c r="J12" s="72">
        <f t="shared" si="0"/>
        <v>2360000</v>
      </c>
      <c r="K12" s="72">
        <f t="shared" si="0"/>
        <v>0</v>
      </c>
      <c r="L12" s="72">
        <f t="shared" si="0"/>
        <v>1947068</v>
      </c>
      <c r="M12" s="72">
        <f t="shared" si="0"/>
        <v>8079932</v>
      </c>
      <c r="N12" s="72">
        <f t="shared" si="0"/>
        <v>0</v>
      </c>
      <c r="O12" s="72">
        <f t="shared" si="0"/>
        <v>0</v>
      </c>
      <c r="P12" s="72">
        <f t="shared" si="0"/>
        <v>0</v>
      </c>
      <c r="Q12" s="72">
        <f t="shared" si="0"/>
        <v>8079932</v>
      </c>
    </row>
    <row r="13" spans="1:17" ht="12.75">
      <c r="A13" s="262" t="s">
        <v>207</v>
      </c>
      <c r="B13" s="70" t="s">
        <v>208</v>
      </c>
      <c r="C13" s="247" t="s">
        <v>209</v>
      </c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</row>
    <row r="14" spans="1:17" ht="12.75">
      <c r="A14" s="262"/>
      <c r="B14" s="70" t="s">
        <v>210</v>
      </c>
      <c r="C14" s="247" t="s">
        <v>211</v>
      </c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</row>
    <row r="15" spans="1:17" ht="12.75">
      <c r="A15" s="262"/>
      <c r="B15" s="70" t="s">
        <v>212</v>
      </c>
      <c r="C15" s="247" t="s">
        <v>213</v>
      </c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</row>
    <row r="16" spans="1:17" ht="12.75">
      <c r="A16" s="262"/>
      <c r="B16" s="70" t="s">
        <v>214</v>
      </c>
      <c r="C16" s="247" t="s">
        <v>215</v>
      </c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</row>
    <row r="17" spans="1:17" ht="12.75">
      <c r="A17" s="262"/>
      <c r="B17" s="70" t="s">
        <v>216</v>
      </c>
      <c r="C17" s="70"/>
      <c r="D17" s="95" t="s">
        <v>9</v>
      </c>
      <c r="E17" s="72">
        <v>9080921</v>
      </c>
      <c r="F17" s="72">
        <v>2968421</v>
      </c>
      <c r="G17" s="72">
        <v>6112500</v>
      </c>
      <c r="H17" s="72">
        <v>9080921</v>
      </c>
      <c r="I17" s="72">
        <v>2968421</v>
      </c>
      <c r="J17" s="72">
        <v>1860000</v>
      </c>
      <c r="K17" s="70">
        <v>0</v>
      </c>
      <c r="L17" s="72">
        <v>1108421</v>
      </c>
      <c r="M17" s="72">
        <v>6112500</v>
      </c>
      <c r="N17" s="70">
        <v>0</v>
      </c>
      <c r="O17" s="70">
        <v>0</v>
      </c>
      <c r="P17" s="70">
        <v>0</v>
      </c>
      <c r="Q17" s="72">
        <v>6112500</v>
      </c>
    </row>
    <row r="18" spans="1:17" ht="12.75">
      <c r="A18" s="262"/>
      <c r="B18" s="70" t="s">
        <v>217</v>
      </c>
      <c r="C18" s="247"/>
      <c r="D18" s="247"/>
      <c r="E18" s="72">
        <v>108421</v>
      </c>
      <c r="F18" s="72">
        <v>108421</v>
      </c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</row>
    <row r="19" spans="1:17" ht="12.75">
      <c r="A19" s="262"/>
      <c r="B19" s="70" t="s">
        <v>192</v>
      </c>
      <c r="C19" s="247"/>
      <c r="D19" s="247"/>
      <c r="E19" s="72">
        <v>4529000</v>
      </c>
      <c r="F19" s="72">
        <v>1529000</v>
      </c>
      <c r="G19" s="72">
        <v>3000000</v>
      </c>
      <c r="H19" s="271">
        <v>9080921</v>
      </c>
      <c r="I19" s="271">
        <v>2968421</v>
      </c>
      <c r="J19" s="271">
        <v>1860000</v>
      </c>
      <c r="K19" s="272"/>
      <c r="L19" s="271">
        <v>1108421</v>
      </c>
      <c r="M19" s="271">
        <v>6112500</v>
      </c>
      <c r="N19" s="272"/>
      <c r="O19" s="272"/>
      <c r="P19" s="272"/>
      <c r="Q19" s="272">
        <v>6112500</v>
      </c>
    </row>
    <row r="20" spans="1:17" ht="12.75">
      <c r="A20" s="262"/>
      <c r="B20" s="70" t="s">
        <v>218</v>
      </c>
      <c r="C20" s="247"/>
      <c r="D20" s="247"/>
      <c r="E20" s="72">
        <v>4443500</v>
      </c>
      <c r="F20" s="72">
        <v>1331000</v>
      </c>
      <c r="G20" s="72">
        <v>3112500</v>
      </c>
      <c r="H20" s="272"/>
      <c r="I20" s="272"/>
      <c r="J20" s="272"/>
      <c r="K20" s="272"/>
      <c r="L20" s="272"/>
      <c r="M20" s="272"/>
      <c r="N20" s="272"/>
      <c r="O20" s="272"/>
      <c r="P20" s="272"/>
      <c r="Q20" s="272"/>
    </row>
    <row r="21" spans="1:17" ht="12.75">
      <c r="A21" s="262"/>
      <c r="B21" s="70" t="s">
        <v>219</v>
      </c>
      <c r="C21" s="247"/>
      <c r="D21" s="247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</row>
    <row r="22" spans="1:17" s="116" customFormat="1" ht="18" customHeight="1">
      <c r="A22" s="35"/>
      <c r="B22" s="115"/>
      <c r="C22" s="106"/>
      <c r="D22" s="106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</row>
    <row r="23" spans="1:17" ht="12.75">
      <c r="A23" s="39">
        <v>1</v>
      </c>
      <c r="B23" s="39">
        <v>2</v>
      </c>
      <c r="C23" s="39">
        <v>3</v>
      </c>
      <c r="D23" s="39">
        <v>4</v>
      </c>
      <c r="E23" s="39">
        <v>5</v>
      </c>
      <c r="F23" s="39">
        <v>6</v>
      </c>
      <c r="G23" s="39">
        <v>7</v>
      </c>
      <c r="H23" s="39">
        <v>8</v>
      </c>
      <c r="I23" s="39">
        <v>9</v>
      </c>
      <c r="J23" s="39">
        <v>10</v>
      </c>
      <c r="K23" s="39">
        <v>11</v>
      </c>
      <c r="L23" s="39">
        <v>12</v>
      </c>
      <c r="M23" s="39">
        <v>13</v>
      </c>
      <c r="N23" s="39">
        <v>14</v>
      </c>
      <c r="O23" s="39">
        <v>15</v>
      </c>
      <c r="P23" s="39">
        <v>16</v>
      </c>
      <c r="Q23" s="39">
        <v>17</v>
      </c>
    </row>
    <row r="24" spans="1:17" ht="12.75">
      <c r="A24" s="254" t="s">
        <v>220</v>
      </c>
      <c r="B24" s="68" t="s">
        <v>208</v>
      </c>
      <c r="C24" s="257" t="s">
        <v>221</v>
      </c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8"/>
    </row>
    <row r="25" spans="1:17" ht="12.75">
      <c r="A25" s="255"/>
      <c r="B25" s="70" t="s">
        <v>210</v>
      </c>
      <c r="C25" s="247" t="s">
        <v>222</v>
      </c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59"/>
    </row>
    <row r="26" spans="1:17" ht="12.75">
      <c r="A26" s="255"/>
      <c r="B26" s="70" t="s">
        <v>212</v>
      </c>
      <c r="C26" s="247" t="s">
        <v>223</v>
      </c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59"/>
    </row>
    <row r="27" spans="1:17" ht="12.75">
      <c r="A27" s="255"/>
      <c r="B27" s="70" t="s">
        <v>214</v>
      </c>
      <c r="C27" s="247" t="s">
        <v>12</v>
      </c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59"/>
    </row>
    <row r="28" spans="1:17" ht="12.75">
      <c r="A28" s="255"/>
      <c r="B28" s="70" t="s">
        <v>216</v>
      </c>
      <c r="C28" s="247"/>
      <c r="D28" s="95" t="s">
        <v>9</v>
      </c>
      <c r="E28" s="72">
        <v>415000</v>
      </c>
      <c r="F28" s="72">
        <v>115000</v>
      </c>
      <c r="G28" s="72">
        <v>300000</v>
      </c>
      <c r="H28" s="72">
        <v>415000</v>
      </c>
      <c r="I28" s="72">
        <v>115000</v>
      </c>
      <c r="J28" s="70">
        <v>0</v>
      </c>
      <c r="K28" s="70">
        <v>0</v>
      </c>
      <c r="L28" s="72">
        <v>115000</v>
      </c>
      <c r="M28" s="72">
        <v>300000</v>
      </c>
      <c r="N28" s="70">
        <v>0</v>
      </c>
      <c r="O28" s="70">
        <v>0</v>
      </c>
      <c r="P28" s="70">
        <v>0</v>
      </c>
      <c r="Q28" s="117">
        <v>300000</v>
      </c>
    </row>
    <row r="29" spans="1:17" ht="12.75">
      <c r="A29" s="255"/>
      <c r="B29" s="70" t="s">
        <v>224</v>
      </c>
      <c r="C29" s="247"/>
      <c r="D29" s="247"/>
      <c r="E29" s="72">
        <v>15000</v>
      </c>
      <c r="F29" s="72">
        <v>15000</v>
      </c>
      <c r="G29" s="70"/>
      <c r="H29" s="271">
        <v>415000</v>
      </c>
      <c r="I29" s="271">
        <v>115000</v>
      </c>
      <c r="J29" s="272"/>
      <c r="K29" s="272"/>
      <c r="L29" s="271">
        <v>115000</v>
      </c>
      <c r="M29" s="271">
        <v>300000</v>
      </c>
      <c r="N29" s="272"/>
      <c r="O29" s="272"/>
      <c r="P29" s="272"/>
      <c r="Q29" s="273">
        <v>300000</v>
      </c>
    </row>
    <row r="30" spans="1:17" ht="12.75">
      <c r="A30" s="255"/>
      <c r="B30" s="70" t="s">
        <v>192</v>
      </c>
      <c r="C30" s="247"/>
      <c r="D30" s="247"/>
      <c r="E30" s="72">
        <v>400000</v>
      </c>
      <c r="F30" s="72">
        <v>100000</v>
      </c>
      <c r="G30" s="72">
        <v>300000</v>
      </c>
      <c r="H30" s="272"/>
      <c r="I30" s="272"/>
      <c r="J30" s="272"/>
      <c r="K30" s="272"/>
      <c r="L30" s="272"/>
      <c r="M30" s="272"/>
      <c r="N30" s="272"/>
      <c r="O30" s="272"/>
      <c r="P30" s="272"/>
      <c r="Q30" s="274"/>
    </row>
    <row r="31" spans="1:17" ht="12.75">
      <c r="A31" s="255"/>
      <c r="B31" s="70" t="s">
        <v>218</v>
      </c>
      <c r="C31" s="247"/>
      <c r="D31" s="247"/>
      <c r="E31" s="70"/>
      <c r="F31" s="70"/>
      <c r="G31" s="70"/>
      <c r="H31" s="85"/>
      <c r="I31" s="85"/>
      <c r="J31" s="70"/>
      <c r="K31" s="70"/>
      <c r="L31" s="70"/>
      <c r="M31" s="70"/>
      <c r="N31" s="70"/>
      <c r="O31" s="70"/>
      <c r="P31" s="70"/>
      <c r="Q31" s="119"/>
    </row>
    <row r="32" spans="1:17" ht="12.75">
      <c r="A32" s="256"/>
      <c r="B32" s="120" t="s">
        <v>219</v>
      </c>
      <c r="C32" s="260"/>
      <c r="D32" s="260"/>
      <c r="E32" s="120"/>
      <c r="F32" s="120"/>
      <c r="G32" s="120"/>
      <c r="H32" s="121"/>
      <c r="I32" s="121"/>
      <c r="J32" s="120"/>
      <c r="K32" s="120"/>
      <c r="L32" s="120"/>
      <c r="M32" s="120"/>
      <c r="N32" s="120"/>
      <c r="O32" s="120"/>
      <c r="P32" s="120"/>
      <c r="Q32" s="122"/>
    </row>
    <row r="33" spans="1:17" ht="12.75">
      <c r="A33" s="254" t="s">
        <v>225</v>
      </c>
      <c r="B33" s="68" t="s">
        <v>208</v>
      </c>
      <c r="C33" s="257" t="s">
        <v>221</v>
      </c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8"/>
    </row>
    <row r="34" spans="1:17" ht="12.75">
      <c r="A34" s="255"/>
      <c r="B34" s="70" t="s">
        <v>210</v>
      </c>
      <c r="C34" s="247" t="s">
        <v>222</v>
      </c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59"/>
    </row>
    <row r="35" spans="1:17" ht="12.75">
      <c r="A35" s="255"/>
      <c r="B35" s="70" t="s">
        <v>212</v>
      </c>
      <c r="C35" s="247" t="s">
        <v>223</v>
      </c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59"/>
    </row>
    <row r="36" spans="1:17" ht="12.75">
      <c r="A36" s="255"/>
      <c r="B36" s="70" t="s">
        <v>214</v>
      </c>
      <c r="C36" s="247" t="s">
        <v>257</v>
      </c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59"/>
    </row>
    <row r="37" spans="1:17" ht="12.75">
      <c r="A37" s="255"/>
      <c r="B37" s="70" t="s">
        <v>216</v>
      </c>
      <c r="C37" s="247"/>
      <c r="D37" s="95" t="s">
        <v>9</v>
      </c>
      <c r="E37" s="72">
        <v>500000</v>
      </c>
      <c r="F37" s="72">
        <v>125000</v>
      </c>
      <c r="G37" s="72">
        <v>375000</v>
      </c>
      <c r="H37" s="72">
        <f>H39</f>
        <v>500000</v>
      </c>
      <c r="I37" s="72">
        <f>I39</f>
        <v>125000</v>
      </c>
      <c r="J37" s="70">
        <v>0</v>
      </c>
      <c r="K37" s="70">
        <v>0</v>
      </c>
      <c r="L37" s="72">
        <v>125000</v>
      </c>
      <c r="M37" s="72">
        <f>M39</f>
        <v>375000</v>
      </c>
      <c r="N37" s="70">
        <v>0</v>
      </c>
      <c r="O37" s="70">
        <v>0</v>
      </c>
      <c r="P37" s="70">
        <v>0</v>
      </c>
      <c r="Q37" s="117">
        <f>Q39</f>
        <v>375000</v>
      </c>
    </row>
    <row r="38" spans="1:17" ht="12.75">
      <c r="A38" s="255"/>
      <c r="B38" s="70" t="s">
        <v>192</v>
      </c>
      <c r="C38" s="247"/>
      <c r="D38" s="247"/>
      <c r="E38" s="72"/>
      <c r="F38" s="72"/>
      <c r="G38" s="72"/>
      <c r="H38" s="102"/>
      <c r="I38" s="102"/>
      <c r="J38" s="102"/>
      <c r="K38" s="102"/>
      <c r="L38" s="102"/>
      <c r="M38" s="102"/>
      <c r="N38" s="102"/>
      <c r="O38" s="102"/>
      <c r="P38" s="102"/>
      <c r="Q38" s="118"/>
    </row>
    <row r="39" spans="1:17" ht="12.75">
      <c r="A39" s="255"/>
      <c r="B39" s="70" t="s">
        <v>218</v>
      </c>
      <c r="C39" s="247"/>
      <c r="D39" s="247"/>
      <c r="E39" s="72">
        <v>500000</v>
      </c>
      <c r="F39" s="72">
        <v>125000</v>
      </c>
      <c r="G39" s="72">
        <v>375000</v>
      </c>
      <c r="H39" s="105">
        <v>500000</v>
      </c>
      <c r="I39" s="105">
        <v>125000</v>
      </c>
      <c r="J39" s="70"/>
      <c r="K39" s="70"/>
      <c r="L39" s="72">
        <v>125000</v>
      </c>
      <c r="M39" s="72">
        <v>375000</v>
      </c>
      <c r="N39" s="70"/>
      <c r="O39" s="70"/>
      <c r="P39" s="70"/>
      <c r="Q39" s="117">
        <v>375000</v>
      </c>
    </row>
    <row r="40" spans="1:17" ht="12.75">
      <c r="A40" s="256"/>
      <c r="B40" s="120" t="s">
        <v>219</v>
      </c>
      <c r="C40" s="260"/>
      <c r="D40" s="260"/>
      <c r="E40" s="120"/>
      <c r="F40" s="120"/>
      <c r="G40" s="120"/>
      <c r="H40" s="121"/>
      <c r="I40" s="121"/>
      <c r="J40" s="120"/>
      <c r="K40" s="120"/>
      <c r="L40" s="120"/>
      <c r="M40" s="120"/>
      <c r="N40" s="120"/>
      <c r="O40" s="120"/>
      <c r="P40" s="120"/>
      <c r="Q40" s="122"/>
    </row>
    <row r="41" spans="1:17" ht="12.75">
      <c r="A41" s="254" t="s">
        <v>228</v>
      </c>
      <c r="B41" s="68" t="s">
        <v>208</v>
      </c>
      <c r="C41" s="257" t="s">
        <v>221</v>
      </c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58"/>
    </row>
    <row r="42" spans="1:17" ht="12.75">
      <c r="A42" s="255"/>
      <c r="B42" s="70" t="s">
        <v>210</v>
      </c>
      <c r="C42" s="247" t="s">
        <v>222</v>
      </c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59"/>
    </row>
    <row r="43" spans="1:17" ht="12.75">
      <c r="A43" s="255"/>
      <c r="B43" s="70" t="s">
        <v>212</v>
      </c>
      <c r="C43" s="247" t="s">
        <v>223</v>
      </c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59"/>
    </row>
    <row r="44" spans="1:17" ht="12.75">
      <c r="A44" s="255"/>
      <c r="B44" s="70" t="s">
        <v>214</v>
      </c>
      <c r="C44" s="247" t="s">
        <v>258</v>
      </c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59"/>
    </row>
    <row r="45" spans="1:17" ht="12.75">
      <c r="A45" s="255"/>
      <c r="B45" s="70" t="s">
        <v>216</v>
      </c>
      <c r="C45" s="247"/>
      <c r="D45" s="95" t="s">
        <v>9</v>
      </c>
      <c r="E45" s="72">
        <v>200000</v>
      </c>
      <c r="F45" s="72">
        <f>F47</f>
        <v>50000</v>
      </c>
      <c r="G45" s="72">
        <f>G47</f>
        <v>150000</v>
      </c>
      <c r="H45" s="72">
        <f>H47</f>
        <v>200000</v>
      </c>
      <c r="I45" s="72">
        <f>I47</f>
        <v>50000</v>
      </c>
      <c r="J45" s="70">
        <v>0</v>
      </c>
      <c r="K45" s="70">
        <v>0</v>
      </c>
      <c r="L45" s="72">
        <f>L47</f>
        <v>50000</v>
      </c>
      <c r="M45" s="72">
        <f>M47</f>
        <v>150000</v>
      </c>
      <c r="N45" s="70">
        <v>0</v>
      </c>
      <c r="O45" s="70">
        <v>0</v>
      </c>
      <c r="P45" s="70">
        <v>0</v>
      </c>
      <c r="Q45" s="117">
        <f>Q47</f>
        <v>150000</v>
      </c>
    </row>
    <row r="46" spans="1:17" ht="12.75">
      <c r="A46" s="255"/>
      <c r="B46" s="70" t="s">
        <v>192</v>
      </c>
      <c r="C46" s="247"/>
      <c r="D46" s="247"/>
      <c r="E46" s="72"/>
      <c r="F46" s="72"/>
      <c r="G46" s="72"/>
      <c r="H46" s="102"/>
      <c r="I46" s="102"/>
      <c r="J46" s="102"/>
      <c r="K46" s="102"/>
      <c r="L46" s="102"/>
      <c r="M46" s="102"/>
      <c r="N46" s="102"/>
      <c r="O46" s="102"/>
      <c r="P46" s="102"/>
      <c r="Q46" s="118"/>
    </row>
    <row r="47" spans="1:17" ht="12.75">
      <c r="A47" s="255"/>
      <c r="B47" s="70" t="s">
        <v>218</v>
      </c>
      <c r="C47" s="247"/>
      <c r="D47" s="247"/>
      <c r="E47" s="72">
        <v>200000</v>
      </c>
      <c r="F47" s="72">
        <v>50000</v>
      </c>
      <c r="G47" s="72">
        <v>150000</v>
      </c>
      <c r="H47" s="105">
        <v>200000</v>
      </c>
      <c r="I47" s="105">
        <v>50000</v>
      </c>
      <c r="J47" s="70"/>
      <c r="K47" s="70"/>
      <c r="L47" s="72">
        <v>50000</v>
      </c>
      <c r="M47" s="72">
        <v>150000</v>
      </c>
      <c r="N47" s="70"/>
      <c r="O47" s="70"/>
      <c r="P47" s="70"/>
      <c r="Q47" s="117">
        <v>150000</v>
      </c>
    </row>
    <row r="48" spans="1:17" ht="12.75">
      <c r="A48" s="256"/>
      <c r="B48" s="120" t="s">
        <v>219</v>
      </c>
      <c r="C48" s="260"/>
      <c r="D48" s="260"/>
      <c r="E48" s="120"/>
      <c r="F48" s="120"/>
      <c r="G48" s="120"/>
      <c r="H48" s="121"/>
      <c r="I48" s="121"/>
      <c r="J48" s="120"/>
      <c r="K48" s="120"/>
      <c r="L48" s="120"/>
      <c r="M48" s="120"/>
      <c r="N48" s="120"/>
      <c r="O48" s="120"/>
      <c r="P48" s="120"/>
      <c r="Q48" s="122"/>
    </row>
    <row r="49" spans="1:17" ht="12.75">
      <c r="A49" s="283" t="s">
        <v>260</v>
      </c>
      <c r="B49" s="68" t="s">
        <v>208</v>
      </c>
      <c r="C49" s="279" t="s">
        <v>235</v>
      </c>
      <c r="D49" s="280"/>
      <c r="E49" s="280"/>
      <c r="F49" s="280"/>
      <c r="G49" s="280"/>
      <c r="H49" s="280"/>
      <c r="I49" s="280"/>
      <c r="J49" s="280"/>
      <c r="K49" s="280"/>
      <c r="L49" s="280"/>
      <c r="M49" s="280"/>
      <c r="N49" s="280"/>
      <c r="O49" s="280"/>
      <c r="P49" s="280"/>
      <c r="Q49" s="281"/>
    </row>
    <row r="50" spans="1:17" ht="12.75">
      <c r="A50" s="284"/>
      <c r="B50" s="70" t="s">
        <v>210</v>
      </c>
      <c r="C50" s="276" t="s">
        <v>236</v>
      </c>
      <c r="D50" s="277"/>
      <c r="E50" s="277"/>
      <c r="F50" s="277"/>
      <c r="G50" s="277"/>
      <c r="H50" s="277"/>
      <c r="I50" s="277"/>
      <c r="J50" s="277"/>
      <c r="K50" s="277"/>
      <c r="L50" s="277"/>
      <c r="M50" s="277"/>
      <c r="N50" s="277"/>
      <c r="O50" s="277"/>
      <c r="P50" s="277"/>
      <c r="Q50" s="278"/>
    </row>
    <row r="51" spans="1:17" ht="12.75">
      <c r="A51" s="284"/>
      <c r="B51" s="70" t="s">
        <v>212</v>
      </c>
      <c r="C51" s="276" t="s">
        <v>237</v>
      </c>
      <c r="D51" s="277"/>
      <c r="E51" s="277"/>
      <c r="F51" s="277"/>
      <c r="G51" s="277"/>
      <c r="H51" s="277"/>
      <c r="I51" s="277"/>
      <c r="J51" s="277"/>
      <c r="K51" s="277"/>
      <c r="L51" s="277"/>
      <c r="M51" s="277"/>
      <c r="N51" s="277"/>
      <c r="O51" s="277"/>
      <c r="P51" s="277"/>
      <c r="Q51" s="278"/>
    </row>
    <row r="52" spans="1:17" ht="12.75">
      <c r="A52" s="284"/>
      <c r="B52" s="70" t="s">
        <v>214</v>
      </c>
      <c r="C52" s="276" t="s">
        <v>259</v>
      </c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8"/>
    </row>
    <row r="53" spans="1:17" ht="12.75">
      <c r="A53" s="284"/>
      <c r="B53" s="70" t="s">
        <v>216</v>
      </c>
      <c r="C53" s="248"/>
      <c r="D53" s="70">
        <v>92695</v>
      </c>
      <c r="E53" s="72">
        <f>E54+E55</f>
        <v>737214</v>
      </c>
      <c r="F53" s="72">
        <f>F54+F55</f>
        <v>321714</v>
      </c>
      <c r="G53" s="72">
        <f>G54+G55</f>
        <v>415500</v>
      </c>
      <c r="H53" s="72">
        <f>H55</f>
        <v>737214</v>
      </c>
      <c r="I53" s="72">
        <f>SUM(I54:I55)</f>
        <v>321714</v>
      </c>
      <c r="J53" s="70">
        <v>0</v>
      </c>
      <c r="K53" s="70">
        <v>0</v>
      </c>
      <c r="L53" s="72">
        <f>SUM(L54:L55)</f>
        <v>321714</v>
      </c>
      <c r="M53" s="72">
        <f>SUM(M54:M55)</f>
        <v>415500</v>
      </c>
      <c r="N53" s="70">
        <v>0</v>
      </c>
      <c r="O53" s="70">
        <v>0</v>
      </c>
      <c r="P53" s="70">
        <v>0</v>
      </c>
      <c r="Q53" s="117">
        <f>Q55</f>
        <v>415500</v>
      </c>
    </row>
    <row r="54" spans="1:17" ht="12.75">
      <c r="A54" s="284"/>
      <c r="B54" s="70" t="s">
        <v>192</v>
      </c>
      <c r="C54" s="184"/>
      <c r="D54" s="184"/>
      <c r="E54" s="72">
        <v>183214</v>
      </c>
      <c r="F54" s="72">
        <v>183214</v>
      </c>
      <c r="G54" s="72"/>
      <c r="I54" s="103">
        <v>183214</v>
      </c>
      <c r="J54" s="229"/>
      <c r="K54" s="229"/>
      <c r="L54" s="103">
        <v>183214</v>
      </c>
      <c r="M54" s="103"/>
      <c r="N54" s="229"/>
      <c r="O54" s="229"/>
      <c r="P54" s="229"/>
      <c r="Q54" s="128"/>
    </row>
    <row r="55" spans="1:17" ht="12.75">
      <c r="A55" s="284"/>
      <c r="B55" s="70" t="s">
        <v>218</v>
      </c>
      <c r="C55" s="184"/>
      <c r="D55" s="184"/>
      <c r="E55" s="72">
        <f>F55+G55</f>
        <v>554000</v>
      </c>
      <c r="F55" s="72">
        <v>138500</v>
      </c>
      <c r="G55" s="72">
        <v>415500</v>
      </c>
      <c r="H55" s="103">
        <v>737214</v>
      </c>
      <c r="I55" s="104">
        <v>138500</v>
      </c>
      <c r="J55" s="230"/>
      <c r="K55" s="230"/>
      <c r="L55" s="104">
        <v>138500</v>
      </c>
      <c r="M55" s="104">
        <v>415500</v>
      </c>
      <c r="N55" s="230"/>
      <c r="O55" s="230"/>
      <c r="P55" s="230"/>
      <c r="Q55" s="129">
        <f>M55</f>
        <v>415500</v>
      </c>
    </row>
    <row r="56" spans="1:17" ht="12.75">
      <c r="A56" s="285"/>
      <c r="B56" s="120" t="s">
        <v>219</v>
      </c>
      <c r="C56" s="286"/>
      <c r="D56" s="286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2"/>
    </row>
    <row r="57" spans="1:17" s="116" customFormat="1" ht="26.25" customHeight="1">
      <c r="A57" s="123"/>
      <c r="B57" s="71"/>
      <c r="C57" s="100"/>
      <c r="D57" s="100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</row>
    <row r="58" spans="1:17" ht="12.75">
      <c r="A58" s="39">
        <v>1</v>
      </c>
      <c r="B58" s="39">
        <v>2</v>
      </c>
      <c r="C58" s="39">
        <v>3</v>
      </c>
      <c r="D58" s="39">
        <v>4</v>
      </c>
      <c r="E58" s="39">
        <v>5</v>
      </c>
      <c r="F58" s="39">
        <v>6</v>
      </c>
      <c r="G58" s="39">
        <v>7</v>
      </c>
      <c r="H58" s="39">
        <v>8</v>
      </c>
      <c r="I58" s="39">
        <v>9</v>
      </c>
      <c r="J58" s="39">
        <v>10</v>
      </c>
      <c r="K58" s="39">
        <v>11</v>
      </c>
      <c r="L58" s="39">
        <v>12</v>
      </c>
      <c r="M58" s="39">
        <v>13</v>
      </c>
      <c r="N58" s="39">
        <v>14</v>
      </c>
      <c r="O58" s="39">
        <v>15</v>
      </c>
      <c r="P58" s="39">
        <v>16</v>
      </c>
      <c r="Q58" s="39">
        <v>17</v>
      </c>
    </row>
    <row r="59" spans="1:17" ht="12.75">
      <c r="A59" s="254" t="s">
        <v>261</v>
      </c>
      <c r="B59" s="124" t="s">
        <v>208</v>
      </c>
      <c r="C59" s="257" t="s">
        <v>221</v>
      </c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8"/>
    </row>
    <row r="60" spans="1:17" ht="12.75">
      <c r="A60" s="255"/>
      <c r="B60" s="96" t="s">
        <v>210</v>
      </c>
      <c r="C60" s="247" t="s">
        <v>226</v>
      </c>
      <c r="D60" s="247"/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59"/>
    </row>
    <row r="61" spans="1:17" ht="12.75">
      <c r="A61" s="255"/>
      <c r="B61" s="96" t="s">
        <v>212</v>
      </c>
      <c r="C61" s="247" t="s">
        <v>227</v>
      </c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59"/>
    </row>
    <row r="62" spans="1:17" ht="12.75">
      <c r="A62" s="255"/>
      <c r="B62" s="96" t="s">
        <v>214</v>
      </c>
      <c r="C62" s="247" t="s">
        <v>229</v>
      </c>
      <c r="D62" s="247"/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59"/>
    </row>
    <row r="63" spans="1:17" ht="12.75">
      <c r="A63" s="255"/>
      <c r="B63" s="96" t="s">
        <v>216</v>
      </c>
      <c r="C63" s="247"/>
      <c r="D63" s="70">
        <v>60016</v>
      </c>
      <c r="E63" s="72">
        <v>1453865</v>
      </c>
      <c r="F63" s="72">
        <v>726933</v>
      </c>
      <c r="G63" s="72">
        <v>726932</v>
      </c>
      <c r="H63" s="72">
        <v>1453865</v>
      </c>
      <c r="I63" s="72">
        <v>726933</v>
      </c>
      <c r="J63" s="72">
        <v>500000</v>
      </c>
      <c r="K63" s="70">
        <v>0</v>
      </c>
      <c r="L63" s="72">
        <v>226933</v>
      </c>
      <c r="M63" s="72">
        <v>726932</v>
      </c>
      <c r="N63" s="70">
        <v>0</v>
      </c>
      <c r="O63" s="70">
        <v>0</v>
      </c>
      <c r="P63" s="70">
        <v>0</v>
      </c>
      <c r="Q63" s="117">
        <v>726932</v>
      </c>
    </row>
    <row r="64" spans="1:17" ht="12.75">
      <c r="A64" s="255"/>
      <c r="B64" s="96" t="s">
        <v>192</v>
      </c>
      <c r="C64" s="247"/>
      <c r="D64" s="247"/>
      <c r="E64" s="72">
        <v>39650</v>
      </c>
      <c r="F64" s="72">
        <v>39650</v>
      </c>
      <c r="G64" s="70"/>
      <c r="H64" s="275">
        <v>1453865</v>
      </c>
      <c r="I64" s="275">
        <v>726933</v>
      </c>
      <c r="J64" s="275">
        <v>500000</v>
      </c>
      <c r="K64" s="247"/>
      <c r="L64" s="275">
        <v>226933</v>
      </c>
      <c r="M64" s="275">
        <v>726932</v>
      </c>
      <c r="N64" s="247"/>
      <c r="O64" s="247"/>
      <c r="P64" s="247"/>
      <c r="Q64" s="259">
        <v>726932</v>
      </c>
    </row>
    <row r="65" spans="1:17" ht="12.75">
      <c r="A65" s="255"/>
      <c r="B65" s="96" t="s">
        <v>218</v>
      </c>
      <c r="C65" s="247"/>
      <c r="D65" s="247"/>
      <c r="E65" s="72">
        <v>1267541</v>
      </c>
      <c r="F65" s="72">
        <v>613946</v>
      </c>
      <c r="G65" s="72">
        <v>653595</v>
      </c>
      <c r="H65" s="247"/>
      <c r="I65" s="247"/>
      <c r="J65" s="247"/>
      <c r="K65" s="247"/>
      <c r="L65" s="247"/>
      <c r="M65" s="247"/>
      <c r="N65" s="247"/>
      <c r="O65" s="247"/>
      <c r="P65" s="247"/>
      <c r="Q65" s="259"/>
    </row>
    <row r="66" spans="1:17" ht="12.75">
      <c r="A66" s="256"/>
      <c r="B66" s="125" t="s">
        <v>219</v>
      </c>
      <c r="C66" s="260"/>
      <c r="D66" s="260"/>
      <c r="E66" s="120">
        <v>146674</v>
      </c>
      <c r="F66" s="120">
        <v>73337</v>
      </c>
      <c r="G66" s="120">
        <v>73337</v>
      </c>
      <c r="H66" s="260"/>
      <c r="I66" s="260"/>
      <c r="J66" s="260"/>
      <c r="K66" s="260"/>
      <c r="L66" s="260"/>
      <c r="M66" s="260"/>
      <c r="N66" s="260"/>
      <c r="O66" s="260"/>
      <c r="P66" s="260"/>
      <c r="Q66" s="282"/>
    </row>
    <row r="67" spans="1:17" ht="12.75">
      <c r="A67" s="46">
        <v>2</v>
      </c>
      <c r="B67" s="62" t="s">
        <v>230</v>
      </c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</row>
    <row r="68" spans="1:17" ht="12.75">
      <c r="A68" s="96" t="s">
        <v>231</v>
      </c>
      <c r="B68" s="97"/>
      <c r="C68" s="70" t="s">
        <v>206</v>
      </c>
      <c r="D68" s="70"/>
      <c r="E68" s="72">
        <f aca="true" t="shared" si="1" ref="E68:Q68">E12+E67</f>
        <v>12387000</v>
      </c>
      <c r="F68" s="72">
        <f t="shared" si="1"/>
        <v>4307068</v>
      </c>
      <c r="G68" s="72">
        <f t="shared" si="1"/>
        <v>8079932</v>
      </c>
      <c r="H68" s="72">
        <f t="shared" si="1"/>
        <v>12387000</v>
      </c>
      <c r="I68" s="72">
        <f t="shared" si="1"/>
        <v>4307068</v>
      </c>
      <c r="J68" s="72">
        <f t="shared" si="1"/>
        <v>2360000</v>
      </c>
      <c r="K68" s="72">
        <f t="shared" si="1"/>
        <v>0</v>
      </c>
      <c r="L68" s="72">
        <f t="shared" si="1"/>
        <v>1947068</v>
      </c>
      <c r="M68" s="72">
        <f t="shared" si="1"/>
        <v>8079932</v>
      </c>
      <c r="N68" s="72">
        <f t="shared" si="1"/>
        <v>0</v>
      </c>
      <c r="O68" s="72">
        <f t="shared" si="1"/>
        <v>0</v>
      </c>
      <c r="P68" s="72">
        <f t="shared" si="1"/>
        <v>0</v>
      </c>
      <c r="Q68" s="72">
        <f t="shared" si="1"/>
        <v>8079932</v>
      </c>
    </row>
    <row r="69" spans="1:17" ht="12.7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</row>
    <row r="70" spans="1:17" ht="12.7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</row>
    <row r="71" spans="1:17" ht="12.7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</row>
    <row r="72" spans="1:17" ht="12.7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98" t="s">
        <v>60</v>
      </c>
      <c r="N72" s="32"/>
      <c r="O72" s="32"/>
      <c r="P72" s="32"/>
      <c r="Q72" s="32"/>
    </row>
    <row r="73" spans="1:17" ht="12.75">
      <c r="A73" s="32" t="s">
        <v>232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</row>
    <row r="74" spans="1:17" ht="12.75">
      <c r="A74" s="32" t="s">
        <v>233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98" t="s">
        <v>234</v>
      </c>
      <c r="N74" s="32"/>
      <c r="O74" s="32"/>
      <c r="P74" s="32"/>
      <c r="Q74" s="32"/>
    </row>
  </sheetData>
  <mergeCells count="96">
    <mergeCell ref="A49:A56"/>
    <mergeCell ref="D54:D56"/>
    <mergeCell ref="C53:C56"/>
    <mergeCell ref="C52:Q52"/>
    <mergeCell ref="P54:P55"/>
    <mergeCell ref="I64:I66"/>
    <mergeCell ref="J64:J66"/>
    <mergeCell ref="C50:Q50"/>
    <mergeCell ref="C49:Q49"/>
    <mergeCell ref="J54:J55"/>
    <mergeCell ref="K54:K55"/>
    <mergeCell ref="Q64:Q66"/>
    <mergeCell ref="C51:Q51"/>
    <mergeCell ref="K64:K66"/>
    <mergeCell ref="L64:L66"/>
    <mergeCell ref="M64:M66"/>
    <mergeCell ref="N64:N66"/>
    <mergeCell ref="N54:N55"/>
    <mergeCell ref="O54:O55"/>
    <mergeCell ref="A59:A66"/>
    <mergeCell ref="C59:Q59"/>
    <mergeCell ref="C60:Q60"/>
    <mergeCell ref="C61:Q61"/>
    <mergeCell ref="C62:Q62"/>
    <mergeCell ref="C63:C66"/>
    <mergeCell ref="D64:D66"/>
    <mergeCell ref="H64:H66"/>
    <mergeCell ref="O64:O66"/>
    <mergeCell ref="P64:P66"/>
    <mergeCell ref="P29:P30"/>
    <mergeCell ref="Q29:Q30"/>
    <mergeCell ref="L29:L30"/>
    <mergeCell ref="M29:M30"/>
    <mergeCell ref="N29:N30"/>
    <mergeCell ref="O29:O30"/>
    <mergeCell ref="H29:H30"/>
    <mergeCell ref="I29:I30"/>
    <mergeCell ref="J29:J30"/>
    <mergeCell ref="K29:K30"/>
    <mergeCell ref="O19:O20"/>
    <mergeCell ref="P19:P20"/>
    <mergeCell ref="Q19:Q20"/>
    <mergeCell ref="A24:A32"/>
    <mergeCell ref="C24:Q24"/>
    <mergeCell ref="C25:Q25"/>
    <mergeCell ref="C26:Q26"/>
    <mergeCell ref="C27:Q27"/>
    <mergeCell ref="C28:C32"/>
    <mergeCell ref="D29:D32"/>
    <mergeCell ref="K19:K20"/>
    <mergeCell ref="L19:L20"/>
    <mergeCell ref="M19:M20"/>
    <mergeCell ref="N19:N20"/>
    <mergeCell ref="A13:A21"/>
    <mergeCell ref="C13:Q13"/>
    <mergeCell ref="C14:Q14"/>
    <mergeCell ref="C15:Q15"/>
    <mergeCell ref="C16:Q16"/>
    <mergeCell ref="C18:C21"/>
    <mergeCell ref="D18:D21"/>
    <mergeCell ref="H19:H20"/>
    <mergeCell ref="I19:I20"/>
    <mergeCell ref="J19:J20"/>
    <mergeCell ref="H6:Q6"/>
    <mergeCell ref="H7:H10"/>
    <mergeCell ref="I7:Q7"/>
    <mergeCell ref="I8:L8"/>
    <mergeCell ref="M8:Q8"/>
    <mergeCell ref="I9:I10"/>
    <mergeCell ref="J9:L9"/>
    <mergeCell ref="M9:M10"/>
    <mergeCell ref="N9:Q9"/>
    <mergeCell ref="N1:Q1"/>
    <mergeCell ref="A5:A10"/>
    <mergeCell ref="B5:B10"/>
    <mergeCell ref="C5:C10"/>
    <mergeCell ref="D5:D10"/>
    <mergeCell ref="E5:E10"/>
    <mergeCell ref="F5:G5"/>
    <mergeCell ref="H5:Q5"/>
    <mergeCell ref="F6:F10"/>
    <mergeCell ref="G6:G10"/>
    <mergeCell ref="A33:A40"/>
    <mergeCell ref="C33:Q33"/>
    <mergeCell ref="C34:Q34"/>
    <mergeCell ref="C35:Q35"/>
    <mergeCell ref="C36:Q36"/>
    <mergeCell ref="C37:C40"/>
    <mergeCell ref="D38:D40"/>
    <mergeCell ref="A41:A48"/>
    <mergeCell ref="C41:Q41"/>
    <mergeCell ref="C42:Q42"/>
    <mergeCell ref="C43:Q43"/>
    <mergeCell ref="C44:Q44"/>
    <mergeCell ref="C45:C48"/>
    <mergeCell ref="D46:D48"/>
  </mergeCells>
  <printOptions/>
  <pageMargins left="0.35" right="0.22" top="1" bottom="0.95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E17" sqref="E17"/>
    </sheetView>
  </sheetViews>
  <sheetFormatPr defaultColWidth="9.140625" defaultRowHeight="12.75"/>
  <cols>
    <col min="2" max="2" width="60.421875" style="0" customWidth="1"/>
    <col min="3" max="3" width="21.28125" style="0" customWidth="1"/>
    <col min="4" max="4" width="14.00390625" style="0" customWidth="1"/>
    <col min="5" max="5" width="18.7109375" style="0" customWidth="1"/>
  </cols>
  <sheetData>
    <row r="1" ht="12.75">
      <c r="C1" s="7" t="s">
        <v>253</v>
      </c>
    </row>
    <row r="2" ht="12.75">
      <c r="C2" s="7" t="s">
        <v>254</v>
      </c>
    </row>
    <row r="3" ht="12.75">
      <c r="C3" s="7" t="s">
        <v>56</v>
      </c>
    </row>
    <row r="4" ht="12.75">
      <c r="C4" s="7" t="s">
        <v>105</v>
      </c>
    </row>
    <row r="7" spans="2:4" ht="12.75">
      <c r="B7" s="287" t="s">
        <v>239</v>
      </c>
      <c r="C7" s="287"/>
      <c r="D7" s="287"/>
    </row>
    <row r="8" spans="1:5" ht="12.75">
      <c r="A8" s="287" t="s">
        <v>240</v>
      </c>
      <c r="B8" s="287"/>
      <c r="C8" s="287"/>
      <c r="D8" s="287"/>
      <c r="E8" s="287"/>
    </row>
    <row r="11" ht="12.75">
      <c r="A11" t="s">
        <v>241</v>
      </c>
    </row>
    <row r="13" spans="1:5" ht="12.75">
      <c r="A13" s="70" t="s">
        <v>242</v>
      </c>
      <c r="B13" s="70" t="s">
        <v>243</v>
      </c>
      <c r="C13" s="70" t="s">
        <v>244</v>
      </c>
      <c r="D13" s="70" t="s">
        <v>245</v>
      </c>
      <c r="E13" s="70" t="s">
        <v>87</v>
      </c>
    </row>
    <row r="14" spans="1:5" ht="12.75">
      <c r="A14" s="70">
        <v>952</v>
      </c>
      <c r="B14" s="70" t="s">
        <v>246</v>
      </c>
      <c r="C14" s="107">
        <v>529000</v>
      </c>
      <c r="D14" s="114">
        <v>2700000</v>
      </c>
      <c r="E14" s="107">
        <f>C14+D14</f>
        <v>3229000</v>
      </c>
    </row>
    <row r="15" spans="1:5" ht="12.75">
      <c r="A15" s="70">
        <v>955</v>
      </c>
      <c r="B15" s="70" t="s">
        <v>247</v>
      </c>
      <c r="C15" s="107">
        <v>609126</v>
      </c>
      <c r="D15" s="107"/>
      <c r="E15" s="107">
        <v>609126</v>
      </c>
    </row>
    <row r="16" spans="1:5" ht="12.75">
      <c r="A16" s="70"/>
      <c r="B16" s="70" t="s">
        <v>54</v>
      </c>
      <c r="C16" s="107">
        <v>1138126</v>
      </c>
      <c r="D16" s="107">
        <f>D14</f>
        <v>2700000</v>
      </c>
      <c r="E16" s="107">
        <f>E14+E15</f>
        <v>3838126</v>
      </c>
    </row>
    <row r="19" ht="12.75">
      <c r="A19" t="s">
        <v>248</v>
      </c>
    </row>
    <row r="21" spans="1:5" ht="12.75">
      <c r="A21" s="70" t="s">
        <v>242</v>
      </c>
      <c r="B21" s="70" t="s">
        <v>243</v>
      </c>
      <c r="C21" s="70" t="s">
        <v>244</v>
      </c>
      <c r="D21" s="70" t="s">
        <v>245</v>
      </c>
      <c r="E21" s="70" t="s">
        <v>87</v>
      </c>
    </row>
    <row r="22" spans="1:5" ht="12.75">
      <c r="A22" s="70">
        <v>992</v>
      </c>
      <c r="B22" s="70" t="s">
        <v>249</v>
      </c>
      <c r="C22" s="107">
        <v>465000</v>
      </c>
      <c r="D22" s="70">
        <v>0</v>
      </c>
      <c r="E22" s="107">
        <v>465000</v>
      </c>
    </row>
    <row r="27" ht="12.75">
      <c r="C27" s="7" t="s">
        <v>250</v>
      </c>
    </row>
    <row r="28" ht="12.75">
      <c r="C28" s="7"/>
    </row>
    <row r="29" ht="12.75">
      <c r="C29" s="7"/>
    </row>
    <row r="30" ht="12.75">
      <c r="C30" s="7" t="s">
        <v>251</v>
      </c>
    </row>
  </sheetData>
  <mergeCells count="2">
    <mergeCell ref="B7:D7"/>
    <mergeCell ref="A8:E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7">
      <selection activeCell="C26" sqref="C26"/>
    </sheetView>
  </sheetViews>
  <sheetFormatPr defaultColWidth="9.140625" defaultRowHeight="12.75"/>
  <cols>
    <col min="3" max="3" width="42.28125" style="0" customWidth="1"/>
    <col min="4" max="4" width="40.140625" style="0" customWidth="1"/>
    <col min="5" max="5" width="19.8515625" style="0" customWidth="1"/>
  </cols>
  <sheetData>
    <row r="1" ht="12.75">
      <c r="D1" s="7" t="s">
        <v>252</v>
      </c>
    </row>
    <row r="2" ht="12.75">
      <c r="D2" s="7" t="s">
        <v>55</v>
      </c>
    </row>
    <row r="3" ht="12.75">
      <c r="D3" s="7" t="s">
        <v>56</v>
      </c>
    </row>
    <row r="4" ht="12.75">
      <c r="D4" s="7" t="s">
        <v>105</v>
      </c>
    </row>
    <row r="6" spans="1:5" ht="12.75">
      <c r="A6" s="289" t="s">
        <v>63</v>
      </c>
      <c r="B6" s="289"/>
      <c r="C6" s="289"/>
      <c r="D6" s="289"/>
      <c r="E6" s="289"/>
    </row>
    <row r="7" spans="1:5" ht="12.75">
      <c r="A7" s="193" t="s">
        <v>64</v>
      </c>
      <c r="B7" s="193"/>
      <c r="C7" s="193"/>
      <c r="D7" s="193"/>
      <c r="E7" s="193"/>
    </row>
    <row r="9" ht="12.75">
      <c r="A9" t="s">
        <v>65</v>
      </c>
    </row>
    <row r="11" spans="1:5" ht="12.75">
      <c r="A11" s="78" t="s">
        <v>66</v>
      </c>
      <c r="B11" s="78" t="s">
        <v>6</v>
      </c>
      <c r="C11" s="78" t="s">
        <v>67</v>
      </c>
      <c r="D11" s="78" t="s">
        <v>68</v>
      </c>
      <c r="E11" s="78" t="s">
        <v>69</v>
      </c>
    </row>
    <row r="12" spans="1:5" ht="12.75">
      <c r="A12" s="292">
        <v>900</v>
      </c>
      <c r="B12" s="292">
        <v>90017</v>
      </c>
      <c r="C12" s="292" t="s">
        <v>70</v>
      </c>
      <c r="D12" s="288" t="s">
        <v>71</v>
      </c>
      <c r="E12" s="290">
        <v>678811</v>
      </c>
    </row>
    <row r="13" spans="1:5" ht="12.75">
      <c r="A13" s="230"/>
      <c r="B13" s="230"/>
      <c r="C13" s="230"/>
      <c r="D13" s="230"/>
      <c r="E13" s="291"/>
    </row>
    <row r="14" spans="1:5" ht="12.75">
      <c r="A14" s="22"/>
      <c r="B14" s="22"/>
      <c r="C14" s="26"/>
      <c r="D14" s="26"/>
      <c r="E14" s="27"/>
    </row>
    <row r="17" ht="12.75">
      <c r="A17" t="s">
        <v>72</v>
      </c>
    </row>
    <row r="19" spans="1:5" ht="12.75">
      <c r="A19" s="78" t="s">
        <v>66</v>
      </c>
      <c r="B19" s="78" t="s">
        <v>6</v>
      </c>
      <c r="C19" s="78" t="s">
        <v>7</v>
      </c>
      <c r="D19" s="78" t="s">
        <v>68</v>
      </c>
      <c r="E19" s="78" t="s">
        <v>69</v>
      </c>
    </row>
    <row r="20" spans="1:5" ht="20.25" customHeight="1">
      <c r="A20" s="70">
        <v>900</v>
      </c>
      <c r="B20" s="70">
        <v>90017</v>
      </c>
      <c r="C20" s="101" t="s">
        <v>73</v>
      </c>
      <c r="D20" s="101" t="s">
        <v>74</v>
      </c>
      <c r="E20" s="107">
        <v>100000</v>
      </c>
    </row>
    <row r="21" spans="1:5" ht="18.75" customHeight="1">
      <c r="A21" s="70"/>
      <c r="B21" s="70"/>
      <c r="C21" s="288" t="s">
        <v>75</v>
      </c>
      <c r="D21" s="101" t="s">
        <v>76</v>
      </c>
      <c r="E21" s="107">
        <v>630070</v>
      </c>
    </row>
    <row r="22" spans="1:5" ht="18.75" customHeight="1">
      <c r="A22" s="70"/>
      <c r="B22" s="70"/>
      <c r="C22" s="233"/>
      <c r="D22" s="108" t="s">
        <v>84</v>
      </c>
      <c r="E22" s="109">
        <v>20000</v>
      </c>
    </row>
    <row r="23" spans="1:5" ht="18.75" customHeight="1">
      <c r="A23" s="70"/>
      <c r="B23" s="70"/>
      <c r="C23" s="101" t="s">
        <v>77</v>
      </c>
      <c r="D23" s="101" t="s">
        <v>76</v>
      </c>
      <c r="E23" s="107">
        <v>12000</v>
      </c>
    </row>
    <row r="24" spans="1:5" ht="18" customHeight="1">
      <c r="A24" s="70"/>
      <c r="B24" s="70"/>
      <c r="C24" s="101" t="s">
        <v>78</v>
      </c>
      <c r="D24" s="101" t="s">
        <v>79</v>
      </c>
      <c r="E24" s="107">
        <v>60000</v>
      </c>
    </row>
    <row r="25" spans="1:5" ht="27" customHeight="1">
      <c r="A25" s="70"/>
      <c r="B25" s="70"/>
      <c r="C25" s="101" t="s">
        <v>80</v>
      </c>
      <c r="D25" s="110" t="s">
        <v>81</v>
      </c>
      <c r="E25" s="107">
        <v>200000</v>
      </c>
    </row>
    <row r="26" spans="1:5" ht="15" customHeight="1">
      <c r="A26" s="70"/>
      <c r="B26" s="70"/>
      <c r="C26" s="101" t="s">
        <v>50</v>
      </c>
      <c r="D26" s="101" t="s">
        <v>82</v>
      </c>
      <c r="E26" s="107">
        <v>3000</v>
      </c>
    </row>
    <row r="27" spans="1:5" ht="12.75">
      <c r="A27" s="111">
        <v>900</v>
      </c>
      <c r="B27" s="111">
        <v>90017</v>
      </c>
      <c r="C27" s="112" t="s">
        <v>83</v>
      </c>
      <c r="D27" s="112"/>
      <c r="E27" s="109">
        <f>SUM(E20:E26)</f>
        <v>1025070</v>
      </c>
    </row>
    <row r="30" spans="4:5" ht="12.75">
      <c r="D30" s="7" t="s">
        <v>255</v>
      </c>
      <c r="E30" s="7"/>
    </row>
    <row r="31" spans="4:5" ht="12.75">
      <c r="D31" s="7"/>
      <c r="E31" s="7"/>
    </row>
    <row r="32" spans="4:5" ht="12.75">
      <c r="D32" s="7" t="s">
        <v>256</v>
      </c>
      <c r="E32" s="7"/>
    </row>
  </sheetData>
  <mergeCells count="8">
    <mergeCell ref="C21:C22"/>
    <mergeCell ref="A6:E6"/>
    <mergeCell ref="A7:E7"/>
    <mergeCell ref="D12:D13"/>
    <mergeCell ref="E12:E13"/>
    <mergeCell ref="A12:A13"/>
    <mergeCell ref="B12:B13"/>
    <mergeCell ref="C12:C1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service</dc:creator>
  <cp:keywords/>
  <dc:description/>
  <cp:lastModifiedBy>przepiora</cp:lastModifiedBy>
  <cp:lastPrinted>2008-09-05T08:46:50Z</cp:lastPrinted>
  <dcterms:created xsi:type="dcterms:W3CDTF">2008-08-28T12:59:35Z</dcterms:created>
  <dcterms:modified xsi:type="dcterms:W3CDTF">2008-09-25T06:00:02Z</dcterms:modified>
  <cp:category/>
  <cp:version/>
  <cp:contentType/>
  <cp:contentStatus/>
</cp:coreProperties>
</file>