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dochody" sheetId="1" r:id="rId1"/>
    <sheet name="wydatki" sheetId="2" r:id="rId2"/>
    <sheet name="3 zlec" sheetId="3" r:id="rId3"/>
  </sheets>
  <definedNames/>
  <calcPr fullCalcOnLoad="1"/>
</workbook>
</file>

<file path=xl/sharedStrings.xml><?xml version="1.0" encoding="utf-8"?>
<sst xmlns="http://schemas.openxmlformats.org/spreadsheetml/2006/main" count="624" uniqueCount="377">
  <si>
    <t xml:space="preserve">                                                                Załącznik Nr 1</t>
  </si>
  <si>
    <t xml:space="preserve">                                       Zmiana planu dochodów budżetu gminy na 2013r.</t>
  </si>
  <si>
    <t>Zmiana załącznika Nr 1 do Uchwały Nr XXV/182/2012 Rady Gminy Kleszczewo z dnia 19 grudnia 2012r.</t>
  </si>
  <si>
    <t>Załącznik Nr 2</t>
  </si>
  <si>
    <t>Zmiana załącznika Nr 2 do Uchwały Nr XXV/182/2012 Rady Gminy Kleszczewo z dnia 19 grudnia 2012r.</t>
  </si>
  <si>
    <t>Dział</t>
  </si>
  <si>
    <t xml:space="preserve">                             Zmiana planu wydatków budżetu gminy na 2013 rok</t>
  </si>
  <si>
    <t>Paragraf</t>
  </si>
  <si>
    <t>Treść</t>
  </si>
  <si>
    <t>Przed zmianą</t>
  </si>
  <si>
    <t>Zmiana</t>
  </si>
  <si>
    <t>Po zmianie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</si>
  <si>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</si>
  <si>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</si>
  <si>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</si>
  <si>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</si>
  <si>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Razem:</t>
  </si>
  <si>
    <t xml:space="preserve">                                                               Wójta Gminy Kleszczewo</t>
  </si>
  <si>
    <t>Wójta Gminy Kleszczewo</t>
  </si>
  <si>
    <t>mgr inż. Bogdan Kemnitz</t>
  </si>
  <si>
    <t xml:space="preserve">           Wójt Gminy</t>
  </si>
  <si>
    <t>2010</t>
  </si>
  <si>
    <t>Dotacje celowe otrzymane z budżetu państwa na realizację zadań bieżących z zakresu administracji rządowej oraz innych zadań zleconych gminie (związkom gmin) ustawami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</si>
  <si>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</si>
  <si>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</si>
  <si>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4430</t>
  </si>
  <si>
    <t>Różne opłaty i składki</t>
  </si>
  <si>
    <t>4210</t>
  </si>
  <si>
    <t>Zakup materiałów i wyposażenia</t>
  </si>
  <si>
    <t>750</t>
  </si>
  <si>
    <t>Administracja publiczna</t>
  </si>
  <si>
    <t>3030</t>
  </si>
  <si>
    <t xml:space="preserve">Różne wydatki na rzecz osób fizycznych </t>
  </si>
  <si>
    <t>4010</t>
  </si>
  <si>
    <t>Wynagrodzenia osobowe pracowników</t>
  </si>
  <si>
    <t>4300</t>
  </si>
  <si>
    <t>Zakup usług pozostałych</t>
  </si>
  <si>
    <t>4120</t>
  </si>
  <si>
    <t>Składki na Fundusz Pracy</t>
  </si>
  <si>
    <t>1 000,00</t>
  </si>
  <si>
    <t>4260</t>
  </si>
  <si>
    <t>Zakup energii</t>
  </si>
  <si>
    <t>4440</t>
  </si>
  <si>
    <t>Odpisy na zakładowy fundusz świadczeń socjalnych</t>
  </si>
  <si>
    <t>3110</t>
  </si>
  <si>
    <t>Świadczenia społeczne</t>
  </si>
  <si>
    <t>4110</t>
  </si>
  <si>
    <t>Składki na ubezpieczenia społeczne</t>
  </si>
  <si>
    <t>4370</t>
  </si>
  <si>
    <t>Opłata z tytułu zakupu usług telekomunikacyjnych świadczonych w stacjonarnej publicznej sieci telefonicznej.</t>
  </si>
  <si>
    <t>4410</t>
  </si>
  <si>
    <t>Podróże służbowe krajowe</t>
  </si>
  <si>
    <t>4700</t>
  </si>
  <si>
    <t xml:space="preserve">Szkolenia pracowników niebędących członkami korpusu służby cywilnej </t>
  </si>
  <si>
    <t>4130</t>
  </si>
  <si>
    <t>Składki na ubezpieczenie zdrowotne</t>
  </si>
  <si>
    <t>Pozostała działalność</t>
  </si>
  <si>
    <t>4170</t>
  </si>
  <si>
    <t>Roz dział</t>
  </si>
  <si>
    <t>Plan po zmianie</t>
  </si>
  <si>
    <t>Załącznik Nr 3</t>
  </si>
  <si>
    <t>I. Zmiana dochodów i wydatków związanych z realizacją zadań z zakresu administracji rządowej i innych zadań zleconych gminie odrębnymi ustawami w 2013 roku</t>
  </si>
  <si>
    <t>Zmiana załącznika Nr 3 do Uchwały Nr XXV/182/2012 Rady Gminy Kleszczewo z dnia 19 grudnia 2012r.</t>
  </si>
  <si>
    <t>Para graf</t>
  </si>
  <si>
    <t>Plan dochodów</t>
  </si>
  <si>
    <t>Zmiana planu</t>
  </si>
  <si>
    <t>Plan wydatków</t>
  </si>
  <si>
    <t>010</t>
  </si>
  <si>
    <t>Rolnictwo i łowiectwo</t>
  </si>
  <si>
    <t>01095</t>
  </si>
  <si>
    <t>44 600,00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</si>
  <si>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</si>
  <si>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</si>
  <si>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</si>
  <si>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</si>
  <si>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</si>
  <si>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</si>
  <si>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75109</t>
  </si>
  <si>
    <t>Wybory do rad gmin, rad powiatów i sejmików województw, wybory wójtów, burmistrzów i prezydentów miast oraz referenda gminne, powiatowe i wojewódzkie</t>
  </si>
  <si>
    <t>wynagrodzenia bezosobowe</t>
  </si>
  <si>
    <t>85295</t>
  </si>
  <si>
    <t>Wójt Gminy</t>
  </si>
  <si>
    <t>44 950,00</t>
  </si>
  <si>
    <t>514,00</t>
  </si>
  <si>
    <t>45 464,00</t>
  </si>
  <si>
    <t>45 114,00</t>
  </si>
  <si>
    <t>801</t>
  </si>
  <si>
    <t>Oświata i wychowanie</t>
  </si>
  <si>
    <t>437 542,00</t>
  </si>
  <si>
    <t>0,00</t>
  </si>
  <si>
    <t>80103</t>
  </si>
  <si>
    <t>Oddziały przedszkolne w szkołach podstawowych</t>
  </si>
  <si>
    <t>3 105,00</t>
  </si>
  <si>
    <t>2030</t>
  </si>
  <si>
    <t>Dotacje celowe otrzymane z budżetu państwa na realizację własnych zadań bieżących gmin (związków gmin)</t>
  </si>
  <si>
    <t>80104</t>
  </si>
  <si>
    <t xml:space="preserve">Przedszkola </t>
  </si>
  <si>
    <t>416 338,00</t>
  </si>
  <si>
    <t>- 3 105,00</t>
  </si>
  <si>
    <t>413 233,00</t>
  </si>
  <si>
    <t>80 109,00</t>
  </si>
  <si>
    <t>77 004,00</t>
  </si>
  <si>
    <t>29 546,00</t>
  </si>
  <si>
    <t>85214</t>
  </si>
  <si>
    <t>Zasiłki i pomoc w naturze oraz składki na ubezpieczenia emerytalne i rentowe</t>
  </si>
  <si>
    <t>139 971,00</t>
  </si>
  <si>
    <t>14 763,00</t>
  </si>
  <si>
    <t>154 734,00</t>
  </si>
  <si>
    <t>135 495,00</t>
  </si>
  <si>
    <t>150 258,00</t>
  </si>
  <si>
    <t>85216</t>
  </si>
  <si>
    <t>Zasiłki stałe</t>
  </si>
  <si>
    <t>21 532,00</t>
  </si>
  <si>
    <t>8 026,00</t>
  </si>
  <si>
    <t>29 558,00</t>
  </si>
  <si>
    <t>85219</t>
  </si>
  <si>
    <t>Ośrodki pomocy społecznej</t>
  </si>
  <si>
    <t>6 757,00</t>
  </si>
  <si>
    <t>25 800,00</t>
  </si>
  <si>
    <t>32 557,00</t>
  </si>
  <si>
    <t>854</t>
  </si>
  <si>
    <t>Edukacyjna opieka wychowawcza</t>
  </si>
  <si>
    <t>38 356,00</t>
  </si>
  <si>
    <t>13 303,00</t>
  </si>
  <si>
    <t>51 659,00</t>
  </si>
  <si>
    <t>85415</t>
  </si>
  <si>
    <t>Pomoc materialna dla uczniów</t>
  </si>
  <si>
    <t>28 942,00</t>
  </si>
  <si>
    <t>10 895,00</t>
  </si>
  <si>
    <t>39 837,00</t>
  </si>
  <si>
    <t>2040</t>
  </si>
  <si>
    <t>Dotacje celowe otrzymane z budżetu państwa na realizację zadań bieżących gmin z zakresu edukacyjnej opieki wychowawczej finansowanych w całości przez budżet państwa w ramach programów rządowych</t>
  </si>
  <si>
    <t>9 414,00</t>
  </si>
  <si>
    <t>2 408,00</t>
  </si>
  <si>
    <t>11 822,00</t>
  </si>
  <si>
    <t>43 363,00</t>
  </si>
  <si>
    <t xml:space="preserve">                                                               do Zarządzenia Nr 43/2013</t>
  </si>
  <si>
    <t xml:space="preserve">                                                               z dnia 31 października  2013r.</t>
  </si>
  <si>
    <t xml:space="preserve">                        Wójt Gminy</t>
  </si>
  <si>
    <t xml:space="preserve">          mgr inż. Bogdan Kemnitz</t>
  </si>
  <si>
    <t>Rozdział</t>
  </si>
  <si>
    <t>600</t>
  </si>
  <si>
    <t>Transport i łączność</t>
  </si>
  <si>
    <t>1 953 189,00</t>
  </si>
  <si>
    <t>60016</t>
  </si>
  <si>
    <t>Drogi publiczne gminne</t>
  </si>
  <si>
    <t>1 847 285,00</t>
  </si>
  <si>
    <t>51 000,00</t>
  </si>
  <si>
    <t>5 000,00</t>
  </si>
  <si>
    <t>56 000,00</t>
  </si>
  <si>
    <t>226 016,00</t>
  </si>
  <si>
    <t>- 5 000,00</t>
  </si>
  <si>
    <t>221 016,00</t>
  </si>
  <si>
    <t>2 070 689,00</t>
  </si>
  <si>
    <t>2 071 203,00</t>
  </si>
  <si>
    <t>47 100,00</t>
  </si>
  <si>
    <t>47 614,00</t>
  </si>
  <si>
    <t>25 560,00</t>
  </si>
  <si>
    <t>430,00</t>
  </si>
  <si>
    <t>25 990,00</t>
  </si>
  <si>
    <t>4 327,00</t>
  </si>
  <si>
    <t>74,00</t>
  </si>
  <si>
    <t>4 401,00</t>
  </si>
  <si>
    <t>626,00</t>
  </si>
  <si>
    <t>10,00</t>
  </si>
  <si>
    <t>636,00</t>
  </si>
  <si>
    <t>754</t>
  </si>
  <si>
    <t>Bezpieczeństwo publiczne i ochrona przeciwpożarowa</t>
  </si>
  <si>
    <t>263 305,00</t>
  </si>
  <si>
    <t>75412</t>
  </si>
  <si>
    <t>Ochotnicze straże pożarne</t>
  </si>
  <si>
    <t>209 727,00</t>
  </si>
  <si>
    <t>47 581,00</t>
  </si>
  <si>
    <t>2 000,00</t>
  </si>
  <si>
    <t>49 581,00</t>
  </si>
  <si>
    <t>33 800,00</t>
  </si>
  <si>
    <t>- 2 000,00</t>
  </si>
  <si>
    <t>31 800,00</t>
  </si>
  <si>
    <t>9 737 944,00</t>
  </si>
  <si>
    <t>80101</t>
  </si>
  <si>
    <t>Szkoły podstawowe</t>
  </si>
  <si>
    <t>4 010 636,00</t>
  </si>
  <si>
    <t>- 15 945,00</t>
  </si>
  <si>
    <t>3 994 691,00</t>
  </si>
  <si>
    <t>2 140 773,00</t>
  </si>
  <si>
    <t>- 15 000,00</t>
  </si>
  <si>
    <t>2 125 773,00</t>
  </si>
  <si>
    <t>424 659,00</t>
  </si>
  <si>
    <t>- 2 578,00</t>
  </si>
  <si>
    <t>422 081,00</t>
  </si>
  <si>
    <t>55 790,00</t>
  </si>
  <si>
    <t>- 367,00</t>
  </si>
  <si>
    <t>55 423,00</t>
  </si>
  <si>
    <t>73 947,00</t>
  </si>
  <si>
    <t>4 500,00</t>
  </si>
  <si>
    <t>78 447,00</t>
  </si>
  <si>
    <t>25 893,00</t>
  </si>
  <si>
    <t>- 2 500,00</t>
  </si>
  <si>
    <t>23 393,00</t>
  </si>
  <si>
    <t>2 865 749,00</t>
  </si>
  <si>
    <t>29 909,00</t>
  </si>
  <si>
    <t>2 895 658,00</t>
  </si>
  <si>
    <t>747 865,00</t>
  </si>
  <si>
    <t>25 000,00</t>
  </si>
  <si>
    <t>772 865,00</t>
  </si>
  <si>
    <t>149 438,00</t>
  </si>
  <si>
    <t>4 297,00</t>
  </si>
  <si>
    <t>153 735,00</t>
  </si>
  <si>
    <t>21 239,00</t>
  </si>
  <si>
    <t>612,00</t>
  </si>
  <si>
    <t>21 851,00</t>
  </si>
  <si>
    <t>4240</t>
  </si>
  <si>
    <t>Zakup pomocy naukowych, dydaktycznych i książek</t>
  </si>
  <si>
    <t>6 297,00</t>
  </si>
  <si>
    <t>7 297,00</t>
  </si>
  <si>
    <t>5 390,00</t>
  </si>
  <si>
    <t>- 1 000,00</t>
  </si>
  <si>
    <t>4 390,00</t>
  </si>
  <si>
    <t>80110</t>
  </si>
  <si>
    <t>Gimnazja</t>
  </si>
  <si>
    <t>1 912 021,00</t>
  </si>
  <si>
    <t>- 14 264,00</t>
  </si>
  <si>
    <t>1 897 757,00</t>
  </si>
  <si>
    <t>1 212 840,00</t>
  </si>
  <si>
    <t>- 10 000,00</t>
  </si>
  <si>
    <t>1 202 840,00</t>
  </si>
  <si>
    <t>241 996,00</t>
  </si>
  <si>
    <t>- 1 719,00</t>
  </si>
  <si>
    <t>240 277,00</t>
  </si>
  <si>
    <t>33 827,00</t>
  </si>
  <si>
    <t>- 245,00</t>
  </si>
  <si>
    <t>33 582,00</t>
  </si>
  <si>
    <t>3 233,00</t>
  </si>
  <si>
    <t>- 300,00</t>
  </si>
  <si>
    <t>2 933,00</t>
  </si>
  <si>
    <t>6 090,00</t>
  </si>
  <si>
    <t>4 090,00</t>
  </si>
  <si>
    <t>80148</t>
  </si>
  <si>
    <t>Stołówki szkolne i przedszkolne</t>
  </si>
  <si>
    <t>275 323,00</t>
  </si>
  <si>
    <t>300,00</t>
  </si>
  <si>
    <t>275 623,00</t>
  </si>
  <si>
    <t>3020</t>
  </si>
  <si>
    <t>Wydatki osobowe niezaliczone do wynagrodzeń</t>
  </si>
  <si>
    <t>1 636,00</t>
  </si>
  <si>
    <t>200,00</t>
  </si>
  <si>
    <t>1 836,00</t>
  </si>
  <si>
    <t>4040</t>
  </si>
  <si>
    <t>Dodatkowe wynagrodzenie roczne</t>
  </si>
  <si>
    <t>13 662,00</t>
  </si>
  <si>
    <t>- 200,00</t>
  </si>
  <si>
    <t>13 462,00</t>
  </si>
  <si>
    <t>1 718,00</t>
  </si>
  <si>
    <t>2 018,00</t>
  </si>
  <si>
    <t>851</t>
  </si>
  <si>
    <t>Ochrona zdrowia</t>
  </si>
  <si>
    <t>125 115,00</t>
  </si>
  <si>
    <t>85154</t>
  </si>
  <si>
    <t>Przeciwdziałanie alkoholizmowi</t>
  </si>
  <si>
    <t>124 115,00</t>
  </si>
  <si>
    <t>Wynagrodzenia bezosobowe</t>
  </si>
  <si>
    <t>19 190,00</t>
  </si>
  <si>
    <t>3 000,00</t>
  </si>
  <si>
    <t>22 190,00</t>
  </si>
  <si>
    <t>15 548,00</t>
  </si>
  <si>
    <t>16 548,00</t>
  </si>
  <si>
    <t>4270</t>
  </si>
  <si>
    <t>Zakup usług remontowych</t>
  </si>
  <si>
    <t>13 000,00</t>
  </si>
  <si>
    <t>- 13 000,00</t>
  </si>
  <si>
    <t>37 623,00</t>
  </si>
  <si>
    <t>9 000,00</t>
  </si>
  <si>
    <t>46 623,00</t>
  </si>
  <si>
    <t>2 134 036,86</t>
  </si>
  <si>
    <t>2 163 582,86</t>
  </si>
  <si>
    <t>228 661,86</t>
  </si>
  <si>
    <t>243 424,86</t>
  </si>
  <si>
    <t>22 462,00</t>
  </si>
  <si>
    <t>30 488,00</t>
  </si>
  <si>
    <t>385 905,00</t>
  </si>
  <si>
    <t>392 662,00</t>
  </si>
  <si>
    <t>8 730,00</t>
  </si>
  <si>
    <t>15 487,00</t>
  </si>
  <si>
    <t>186 204,00</t>
  </si>
  <si>
    <t>199 507,00</t>
  </si>
  <si>
    <t>48 356,00</t>
  </si>
  <si>
    <t>61 659,00</t>
  </si>
  <si>
    <t>3240</t>
  </si>
  <si>
    <t>Stypendia dla uczniów</t>
  </si>
  <si>
    <t>38 942,00</t>
  </si>
  <si>
    <t>49 837,00</t>
  </si>
  <si>
    <t>3260</t>
  </si>
  <si>
    <t>Inne formy pomocy dla uczniów</t>
  </si>
  <si>
    <t>900</t>
  </si>
  <si>
    <t>Gospodarka komunalna i ochrona środowiska</t>
  </si>
  <si>
    <t>2 107 618,00</t>
  </si>
  <si>
    <t>90015</t>
  </si>
  <si>
    <t>Oświetlenie ulic, placów i dróg</t>
  </si>
  <si>
    <t>353 300,00</t>
  </si>
  <si>
    <t>4 800,00</t>
  </si>
  <si>
    <t>358 100,00</t>
  </si>
  <si>
    <t>23 400,00</t>
  </si>
  <si>
    <t>28 200,00</t>
  </si>
  <si>
    <t>90095</t>
  </si>
  <si>
    <t>125 225,00</t>
  </si>
  <si>
    <t>- 4 800,00</t>
  </si>
  <si>
    <t>120 425,00</t>
  </si>
  <si>
    <t>21 837 802,07</t>
  </si>
  <si>
    <t>21 881 165,07</t>
  </si>
  <si>
    <t>do Zarządzenia 46/2013</t>
  </si>
  <si>
    <t>z dnia 31 października 2013r.</t>
  </si>
  <si>
    <t>w tym: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</si>
  <si>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</si>
  <si>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</si>
  <si>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</si>
  <si>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</si>
  <si>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</si>
  <si>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</si>
  <si>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</si>
  <si>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</si>
  <si>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</si>
  <si>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</si>
  <si>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</si>
  <si>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</si>
  <si>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</si>
  <si>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</si>
  <si>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</si>
  <si>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</si>
  <si>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</si>
  <si>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na programy finansowane z udziałem środków, o których mowa w art. 5 ust. 1   pkt.  2</t>
  </si>
  <si>
    <t xml:space="preserve">    3.</t>
  </si>
  <si>
    <t>Kwota wydatków majątkowych określonych w ust 2 obejmuje:</t>
  </si>
  <si>
    <t>roz dział</t>
  </si>
  <si>
    <t>Określenie inwestycji</t>
  </si>
  <si>
    <t>zmiana</t>
  </si>
  <si>
    <t>01010</t>
  </si>
  <si>
    <t>Kanalizacja deszczowa w Gowarzewie</t>
  </si>
  <si>
    <t>Projekt chodnika w Śródce</t>
  </si>
  <si>
    <t>Odbudowa chodnika w Nagradowicach fundusz sołecki</t>
  </si>
  <si>
    <t>budowa chodnika w Poklatkach - Fundusz sołecki 9.728,00 i środki Gminy 5.414,00 zł</t>
  </si>
  <si>
    <t>Projekt odwodnienia ul. Polnej w Gowarzewie</t>
  </si>
  <si>
    <t xml:space="preserve"> Budowa drogi dojazdowej do gruntów rolnych w Markowicach</t>
  </si>
  <si>
    <t>Budowa chodnika w Kleszczewie</t>
  </si>
  <si>
    <t>Remont drodi gminnej nr 329024 P na odcinku Krzyżowniki-Śródka z przebudową infrastruktury towarzyszącej oraz budową oświetlenia par 6058</t>
  </si>
  <si>
    <t>Utwardzenie drogi w Krzyżownikach do terenów inwestycyjnych</t>
  </si>
  <si>
    <t xml:space="preserve">Budowa zatoki autobusowej w Komornikach </t>
  </si>
  <si>
    <t>Dokończenie budowy ulicy Klonowej i Krokusowej oraz wykonanie budowy części ulicy Bukowej w Tulcach</t>
  </si>
  <si>
    <t>zagospodarowanie terenu miejscowości Krzyżowniki-Śródka na cele turystyczno-rekreacyjjne par. 6058  25.000 zł,  par. 6059  21.834 zł</t>
  </si>
  <si>
    <t>wykup nakładów poniesionych na gruncie gminy - SUR Kleszczewo</t>
  </si>
  <si>
    <t xml:space="preserve">Modernizacja budynku przy kompleksie sportowym w Kleszczewie </t>
  </si>
  <si>
    <t>Uzupełnienie sprzętu i oprogramowania</t>
  </si>
  <si>
    <t>Zakup i montaż wiaty przystankowej Fundusz sołecki wsi  Śródka</t>
  </si>
  <si>
    <t xml:space="preserve">Zakup sprzętu do OSP w Gowarzewie (nożyce hydrayliczne) fundusz sołecki Gowarzewo </t>
  </si>
  <si>
    <t>Zakup aparatów oddechodych Fundusz sołecki wsi Krzyżowniki 1.200 zł i Śródka 1.300 zł</t>
  </si>
  <si>
    <t xml:space="preserve">Zakup sprzętu do OSP w Kleszczewo (torba medyczna) Fundusz sołecki wsi Kleszczewo </t>
  </si>
  <si>
    <t>Zakup sprzętu do Ochotniczych Straży Pożarnych</t>
  </si>
  <si>
    <t>Wykonanie przejścia na plac zabaw w Tulcach i uzupełnienie  wyposażenia  na placu zabaw w Tulcach i Kleszczewie</t>
  </si>
  <si>
    <t>Zagospodarowanie terenu pasrku w Kleszczewie - zwrot dofinansowania</t>
  </si>
  <si>
    <t>Schronisko dla psów (Kostrzyn- Skałowo)</t>
  </si>
  <si>
    <t>Projekt oświetlenia ulicy Chabrowej i Wrzosowej w Tulcach</t>
  </si>
  <si>
    <t>Zakup kosiarki do koszenia boisk 64.150 zł, zamiatarki 51.000 zł i bud do psów 16.000 zł, myjki 50.000 zł i przyczepki 6.000 zł</t>
  </si>
  <si>
    <t>uzupełnienie  wyposażenia  na placu zabaw w Gowarzewie</t>
  </si>
  <si>
    <t>Zakup wyposażenia do zmoderniozowanego budynku GOK w Kleszczewie</t>
  </si>
  <si>
    <t>Budowa boiska w Komornikach -Fundusz sołecki wsi Komorniki</t>
  </si>
  <si>
    <t>Zagospodarowanie terenu w miejscowości Komorniki na cele rekreacyjne (par. 6058   17.947,00 zł i  par.  6059  30.365,00 zł)</t>
  </si>
  <si>
    <t>Zakup siłowni zewnętrznej do parku - Fundusz sołecki wsi Kleszczewo</t>
  </si>
  <si>
    <t>Budowa boiska  - Fundusz sołecki  wsi Krerowo  10.205,00 zł  środki Gminy 1.500,00 zł</t>
  </si>
  <si>
    <t>Montaż bramek i piłkochwytów na boiskach w Gowarzewie, w Tulcach przy szkole i Tulcach na ul. Sportowej</t>
  </si>
  <si>
    <t>Boisko treningowe i ogrodzenie boiska w Kleszczewie</t>
  </si>
  <si>
    <t>Razem</t>
  </si>
  <si>
    <t>do Zarządzenia  Nr  46/2013</t>
  </si>
  <si>
    <t>21 676 060,07</t>
  </si>
  <si>
    <t>21 719 423,07</t>
  </si>
  <si>
    <t>1 371 872,00</t>
  </si>
  <si>
    <t>1 401 418,00</t>
  </si>
  <si>
    <t>28 361,00</t>
  </si>
  <si>
    <t>35 118,00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</si>
</sst>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Times New Roman"/>
      <family val="1"/>
    </font>
    <font>
      <b/>
      <sz val="10"/>
      <name val="Arial CE"/>
      <family val="2"/>
    </font>
    <font>
      <b/>
      <sz val="8.5"/>
      <color indexed="8"/>
      <name val="Calibri"/>
      <family val="2"/>
    </font>
    <font>
      <sz val="8.5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.5"/>
      <color indexed="8"/>
      <name val="Arial"/>
      <family val="2"/>
    </font>
    <font>
      <b/>
      <sz val="10"/>
      <color indexed="8"/>
      <name val="Czcionka tekstu podstawowego"/>
      <family val="0"/>
    </font>
    <font>
      <sz val="11"/>
      <name val="Times New Roman"/>
      <family val="1"/>
    </font>
    <font>
      <b/>
      <sz val="8.5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0"/>
    </font>
    <font>
      <b/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.5"/>
      <color theme="1"/>
      <name val="Calibri"/>
      <family val="2"/>
    </font>
    <font>
      <b/>
      <sz val="8.5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4" fontId="63" fillId="0" borderId="0" xfId="0" applyNumberFormat="1" applyFont="1" applyAlignment="1">
      <alignment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1" fillId="33" borderId="0" xfId="0" applyFont="1" applyFill="1" applyAlignment="1">
      <alignment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49" fontId="1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13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16" fillId="34" borderId="12" xfId="0" applyNumberFormat="1" applyFont="1" applyFill="1" applyBorder="1" applyAlignment="1" applyProtection="1">
      <alignment horizontal="right" vertical="center" wrapText="1"/>
      <protection locked="0"/>
    </xf>
    <xf numFmtId="0" fontId="9" fillId="33" borderId="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Alignment="1">
      <alignment wrapText="1"/>
    </xf>
    <xf numFmtId="49" fontId="2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33" borderId="10" xfId="0" applyNumberFormat="1" applyFont="1" applyFill="1" applyBorder="1" applyAlignment="1" applyProtection="1">
      <alignment horizontal="left"/>
      <protection locked="0"/>
    </xf>
    <xf numFmtId="0" fontId="21" fillId="33" borderId="10" xfId="0" applyNumberFormat="1" applyFont="1" applyFill="1" applyBorder="1" applyAlignment="1" applyProtection="1">
      <alignment horizontal="center" wrapText="1"/>
      <protection locked="0"/>
    </xf>
    <xf numFmtId="0" fontId="21" fillId="33" borderId="13" xfId="0" applyNumberFormat="1" applyFont="1" applyFill="1" applyBorder="1" applyAlignment="1" applyProtection="1">
      <alignment horizontal="center" wrapText="1"/>
      <protection locked="0"/>
    </xf>
    <xf numFmtId="4" fontId="21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21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1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21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21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1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33" borderId="10" xfId="0" applyNumberFormat="1" applyFont="1" applyFill="1" applyBorder="1" applyAlignment="1" applyProtection="1">
      <alignment horizontal="left"/>
      <protection locked="0"/>
    </xf>
    <xf numFmtId="4" fontId="18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8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18" fillId="33" borderId="13" xfId="0" applyNumberFormat="1" applyFont="1" applyFill="1" applyBorder="1" applyAlignment="1" applyProtection="1">
      <alignment horizontal="right" vertical="center" wrapText="1"/>
      <protection locked="0"/>
    </xf>
    <xf numFmtId="4" fontId="18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18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18" fillId="34" borderId="14" xfId="0" applyNumberFormat="1" applyFont="1" applyFill="1" applyBorder="1" applyAlignment="1" applyProtection="1">
      <alignment horizontal="center" vertical="center" wrapText="1"/>
      <protection locked="0"/>
    </xf>
    <xf numFmtId="4" fontId="18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18" fillId="34" borderId="14" xfId="0" applyNumberFormat="1" applyFont="1" applyFill="1" applyBorder="1" applyAlignment="1" applyProtection="1">
      <alignment horizontal="right" vertical="center" wrapText="1"/>
      <protection locked="0"/>
    </xf>
    <xf numFmtId="4" fontId="21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0" applyFont="1" applyAlignment="1">
      <alignment/>
    </xf>
    <xf numFmtId="49" fontId="21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21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21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21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0" xfId="0" applyNumberFormat="1" applyFont="1" applyFill="1" applyBorder="1" applyAlignment="1" applyProtection="1">
      <alignment horizontal="left"/>
      <protection locked="0"/>
    </xf>
    <xf numFmtId="4" fontId="64" fillId="0" borderId="10" xfId="0" applyNumberFormat="1" applyFont="1" applyBorder="1" applyAlignment="1">
      <alignment/>
    </xf>
    <xf numFmtId="49" fontId="18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18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18" fillId="34" borderId="13" xfId="0" applyNumberFormat="1" applyFont="1" applyFill="1" applyBorder="1" applyAlignment="1" applyProtection="1">
      <alignment horizontal="right" vertical="center" wrapText="1"/>
      <protection locked="0"/>
    </xf>
    <xf numFmtId="4" fontId="63" fillId="0" borderId="10" xfId="0" applyNumberFormat="1" applyFont="1" applyBorder="1" applyAlignment="1">
      <alignment/>
    </xf>
    <xf numFmtId="49" fontId="18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18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18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18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0" xfId="0" applyNumberFormat="1" applyFont="1" applyFill="1" applyBorder="1" applyAlignment="1" applyProtection="1">
      <alignment horizontal="right" vertical="center"/>
      <protection locked="0"/>
    </xf>
    <xf numFmtId="4" fontId="18" fillId="0" borderId="10" xfId="0" applyNumberFormat="1" applyFont="1" applyFill="1" applyBorder="1" applyAlignment="1" applyProtection="1">
      <alignment horizontal="right"/>
      <protection locked="0"/>
    </xf>
    <xf numFmtId="4" fontId="63" fillId="0" borderId="10" xfId="0" applyNumberFormat="1" applyFont="1" applyBorder="1" applyAlignment="1">
      <alignment horizontal="right"/>
    </xf>
    <xf numFmtId="49" fontId="18" fillId="34" borderId="15" xfId="0" applyNumberFormat="1" applyFont="1" applyFill="1" applyBorder="1" applyAlignment="1" applyProtection="1">
      <alignment horizontal="left" vertical="center" wrapText="1"/>
      <protection locked="0"/>
    </xf>
    <xf numFmtId="49" fontId="18" fillId="34" borderId="16" xfId="0" applyNumberFormat="1" applyFont="1" applyFill="1" applyBorder="1" applyAlignment="1" applyProtection="1">
      <alignment horizontal="left" vertical="center" wrapText="1"/>
      <protection locked="0"/>
    </xf>
    <xf numFmtId="4" fontId="18" fillId="0" borderId="14" xfId="0" applyNumberFormat="1" applyFont="1" applyFill="1" applyBorder="1" applyAlignment="1" applyProtection="1">
      <alignment horizontal="right"/>
      <protection locked="0"/>
    </xf>
    <xf numFmtId="49" fontId="18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63" fillId="0" borderId="10" xfId="0" applyFont="1" applyBorder="1" applyAlignment="1">
      <alignment/>
    </xf>
    <xf numFmtId="4" fontId="18" fillId="0" borderId="10" xfId="0" applyNumberFormat="1" applyFont="1" applyFill="1" applyBorder="1" applyAlignment="1" applyProtection="1">
      <alignment vertical="center"/>
      <protection locked="0"/>
    </xf>
    <xf numFmtId="4" fontId="63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Fill="1" applyBorder="1" applyAlignment="1" applyProtection="1">
      <alignment/>
      <protection locked="0"/>
    </xf>
    <xf numFmtId="49" fontId="18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17" xfId="0" applyNumberFormat="1" applyFont="1" applyFill="1" applyBorder="1" applyAlignment="1" applyProtection="1">
      <alignment horizontal="left" vertical="center" wrapText="1"/>
      <protection locked="0"/>
    </xf>
    <xf numFmtId="4" fontId="18" fillId="34" borderId="17" xfId="0" applyNumberFormat="1" applyFont="1" applyFill="1" applyBorder="1" applyAlignment="1" applyProtection="1">
      <alignment horizontal="right" vertical="center" wrapText="1"/>
      <protection locked="0"/>
    </xf>
    <xf numFmtId="4" fontId="18" fillId="34" borderId="18" xfId="0" applyNumberFormat="1" applyFont="1" applyFill="1" applyBorder="1" applyAlignment="1" applyProtection="1">
      <alignment horizontal="right" vertical="center" wrapText="1"/>
      <protection locked="0"/>
    </xf>
    <xf numFmtId="4" fontId="18" fillId="34" borderId="19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17" xfId="0" applyNumberFormat="1" applyFont="1" applyFill="1" applyBorder="1" applyAlignment="1" applyProtection="1">
      <alignment/>
      <protection locked="0"/>
    </xf>
    <xf numFmtId="4" fontId="63" fillId="0" borderId="17" xfId="0" applyNumberFormat="1" applyFont="1" applyBorder="1" applyAlignment="1">
      <alignment/>
    </xf>
    <xf numFmtId="0" fontId="63" fillId="0" borderId="13" xfId="0" applyFont="1" applyBorder="1" applyAlignment="1">
      <alignment/>
    </xf>
    <xf numFmtId="4" fontId="63" fillId="0" borderId="14" xfId="0" applyNumberFormat="1" applyFont="1" applyBorder="1" applyAlignment="1">
      <alignment/>
    </xf>
    <xf numFmtId="0" fontId="63" fillId="0" borderId="20" xfId="0" applyFont="1" applyBorder="1" applyAlignment="1">
      <alignment/>
    </xf>
    <xf numFmtId="4" fontId="65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49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Alignment="1">
      <alignment/>
    </xf>
    <xf numFmtId="0" fontId="24" fillId="33" borderId="0" xfId="0" applyFont="1" applyFill="1" applyAlignment="1">
      <alignment/>
    </xf>
    <xf numFmtId="49" fontId="17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16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26" fillId="34" borderId="0" xfId="0" applyNumberFormat="1" applyFont="1" applyFill="1" applyBorder="1" applyAlignment="1" applyProtection="1">
      <alignment horizontal="right" vertical="center" wrapText="1"/>
      <protection locked="0"/>
    </xf>
    <xf numFmtId="49" fontId="25" fillId="34" borderId="0" xfId="0" applyNumberFormat="1" applyFont="1" applyFill="1" applyBorder="1" applyAlignment="1" applyProtection="1">
      <alignment horizontal="right" vertical="center" wrapText="1"/>
      <protection locked="0"/>
    </xf>
    <xf numFmtId="0" fontId="27" fillId="33" borderId="21" xfId="0" applyFont="1" applyFill="1" applyBorder="1" applyAlignment="1">
      <alignment horizontal="center" vertical="center"/>
    </xf>
    <xf numFmtId="0" fontId="27" fillId="33" borderId="21" xfId="0" applyFont="1" applyFill="1" applyBorder="1" applyAlignment="1">
      <alignment vertical="center"/>
    </xf>
    <xf numFmtId="0" fontId="27" fillId="33" borderId="22" xfId="0" applyFont="1" applyFill="1" applyBorder="1" applyAlignment="1">
      <alignment vertical="center"/>
    </xf>
    <xf numFmtId="0" fontId="0" fillId="33" borderId="23" xfId="0" applyFill="1" applyBorder="1" applyAlignment="1">
      <alignment/>
    </xf>
    <xf numFmtId="4" fontId="27" fillId="33" borderId="22" xfId="0" applyNumberFormat="1" applyFont="1" applyFill="1" applyBorder="1" applyAlignment="1">
      <alignment vertical="center"/>
    </xf>
    <xf numFmtId="4" fontId="27" fillId="33" borderId="21" xfId="0" applyNumberFormat="1" applyFont="1" applyFill="1" applyBorder="1" applyAlignment="1">
      <alignment vertical="center"/>
    </xf>
    <xf numFmtId="0" fontId="27" fillId="33" borderId="24" xfId="0" applyFont="1" applyFill="1" applyBorder="1" applyAlignment="1">
      <alignment vertical="center"/>
    </xf>
    <xf numFmtId="0" fontId="10" fillId="33" borderId="21" xfId="0" applyNumberFormat="1" applyFont="1" applyFill="1" applyBorder="1" applyAlignment="1" applyProtection="1">
      <alignment horizontal="left"/>
      <protection locked="0"/>
    </xf>
    <xf numFmtId="4" fontId="27" fillId="33" borderId="21" xfId="0" applyNumberFormat="1" applyFont="1" applyFill="1" applyBorder="1" applyAlignment="1" applyProtection="1">
      <alignment horizontal="right" vertical="center"/>
      <protection locked="0"/>
    </xf>
    <xf numFmtId="4" fontId="27" fillId="33" borderId="21" xfId="0" applyNumberFormat="1" applyFont="1" applyFill="1" applyBorder="1" applyAlignment="1" applyProtection="1">
      <alignment horizontal="right"/>
      <protection locked="0"/>
    </xf>
    <xf numFmtId="0" fontId="27" fillId="33" borderId="23" xfId="0" applyFont="1" applyFill="1" applyBorder="1" applyAlignment="1">
      <alignment vertical="center" wrapText="1"/>
    </xf>
    <xf numFmtId="0" fontId="27" fillId="33" borderId="25" xfId="0" applyFont="1" applyFill="1" applyBorder="1" applyAlignment="1">
      <alignment vertical="center"/>
    </xf>
    <xf numFmtId="0" fontId="27" fillId="33" borderId="22" xfId="0" applyFont="1" applyFill="1" applyBorder="1" applyAlignment="1">
      <alignment vertical="center" wrapText="1"/>
    </xf>
    <xf numFmtId="0" fontId="27" fillId="33" borderId="24" xfId="0" applyFont="1" applyFill="1" applyBorder="1" applyAlignment="1">
      <alignment vertical="center" wrapText="1"/>
    </xf>
    <xf numFmtId="0" fontId="27" fillId="33" borderId="23" xfId="0" applyFont="1" applyFill="1" applyBorder="1" applyAlignment="1">
      <alignment vertical="center"/>
    </xf>
    <xf numFmtId="0" fontId="27" fillId="33" borderId="26" xfId="0" applyFont="1" applyFill="1" applyBorder="1" applyAlignment="1">
      <alignment vertical="center"/>
    </xf>
    <xf numFmtId="0" fontId="10" fillId="33" borderId="24" xfId="0" applyNumberFormat="1" applyFont="1" applyFill="1" applyBorder="1" applyAlignment="1" applyProtection="1">
      <alignment horizontal="left"/>
      <protection locked="0"/>
    </xf>
    <xf numFmtId="0" fontId="27" fillId="33" borderId="27" xfId="0" applyFont="1" applyFill="1" applyBorder="1" applyAlignment="1">
      <alignment vertical="center"/>
    </xf>
    <xf numFmtId="0" fontId="27" fillId="33" borderId="23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left" vertical="center"/>
    </xf>
    <xf numFmtId="0" fontId="27" fillId="33" borderId="22" xfId="0" applyFont="1" applyFill="1" applyBorder="1" applyAlignment="1">
      <alignment horizontal="center" vertical="center" wrapText="1"/>
    </xf>
    <xf numFmtId="0" fontId="27" fillId="33" borderId="21" xfId="0" applyNumberFormat="1" applyFont="1" applyFill="1" applyBorder="1" applyAlignment="1" applyProtection="1">
      <alignment horizontal="center" vertical="center"/>
      <protection locked="0"/>
    </xf>
    <xf numFmtId="49" fontId="27" fillId="33" borderId="23" xfId="0" applyNumberFormat="1" applyFont="1" applyFill="1" applyBorder="1" applyAlignment="1">
      <alignment horizontal="right" vertical="center" wrapText="1"/>
    </xf>
    <xf numFmtId="4" fontId="27" fillId="33" borderId="22" xfId="0" applyNumberFormat="1" applyFont="1" applyFill="1" applyBorder="1" applyAlignment="1">
      <alignment horizontal="right" vertical="center" wrapText="1"/>
    </xf>
    <xf numFmtId="0" fontId="27" fillId="33" borderId="23" xfId="0" applyFont="1" applyFill="1" applyBorder="1" applyAlignment="1">
      <alignment horizontal="right" vertical="center" wrapText="1"/>
    </xf>
    <xf numFmtId="4" fontId="10" fillId="33" borderId="21" xfId="0" applyNumberFormat="1" applyFont="1" applyFill="1" applyBorder="1" applyAlignment="1" applyProtection="1">
      <alignment horizontal="right" vertical="center"/>
      <protection locked="0"/>
    </xf>
    <xf numFmtId="0" fontId="27" fillId="33" borderId="21" xfId="0" applyNumberFormat="1" applyFont="1" applyFill="1" applyBorder="1" applyAlignment="1" applyProtection="1">
      <alignment horizontal="right" vertical="center"/>
      <protection locked="0"/>
    </xf>
    <xf numFmtId="0" fontId="18" fillId="33" borderId="21" xfId="0" applyNumberFormat="1" applyFont="1" applyFill="1" applyBorder="1" applyAlignment="1" applyProtection="1">
      <alignment horizontal="left"/>
      <protection locked="0"/>
    </xf>
    <xf numFmtId="4" fontId="18" fillId="33" borderId="21" xfId="0" applyNumberFormat="1" applyFont="1" applyFill="1" applyBorder="1" applyAlignment="1" applyProtection="1">
      <alignment horizontal="right"/>
      <protection locked="0"/>
    </xf>
    <xf numFmtId="0" fontId="28" fillId="33" borderId="21" xfId="0" applyFont="1" applyFill="1" applyBorder="1" applyAlignment="1">
      <alignment vertical="center"/>
    </xf>
    <xf numFmtId="0" fontId="28" fillId="33" borderId="24" xfId="0" applyFont="1" applyFill="1" applyBorder="1" applyAlignment="1">
      <alignment vertical="center"/>
    </xf>
    <xf numFmtId="4" fontId="28" fillId="33" borderId="22" xfId="0" applyNumberFormat="1" applyFont="1" applyFill="1" applyBorder="1" applyAlignment="1">
      <alignment vertical="center"/>
    </xf>
    <xf numFmtId="4" fontId="18" fillId="34" borderId="14" xfId="0" applyNumberFormat="1" applyFont="1" applyFill="1" applyBorder="1" applyAlignment="1" applyProtection="1">
      <alignment vertical="center" wrapText="1"/>
      <protection locked="0"/>
    </xf>
    <xf numFmtId="49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  <xf numFmtId="49" fontId="14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NumberFormat="1" applyFont="1" applyFill="1" applyBorder="1" applyAlignment="1" applyProtection="1">
      <alignment horizontal="left"/>
      <protection locked="0"/>
    </xf>
    <xf numFmtId="49" fontId="17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5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27" fillId="33" borderId="22" xfId="0" applyFont="1" applyFill="1" applyBorder="1" applyAlignment="1">
      <alignment vertical="center" wrapText="1"/>
    </xf>
    <xf numFmtId="0" fontId="27" fillId="33" borderId="23" xfId="0" applyFont="1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8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/>
    </xf>
    <xf numFmtId="0" fontId="27" fillId="33" borderId="22" xfId="0" applyNumberFormat="1" applyFont="1" applyFill="1" applyBorder="1" applyAlignment="1" applyProtection="1">
      <alignment horizontal="left" wrapText="1"/>
      <protection locked="0"/>
    </xf>
    <xf numFmtId="0" fontId="0" fillId="33" borderId="23" xfId="0" applyFill="1" applyBorder="1" applyAlignment="1">
      <alignment wrapText="1"/>
    </xf>
    <xf numFmtId="0" fontId="18" fillId="33" borderId="22" xfId="0" applyNumberFormat="1" applyFont="1" applyFill="1" applyBorder="1" applyAlignment="1" applyProtection="1">
      <alignment horizontal="left" wrapText="1"/>
      <protection locked="0"/>
    </xf>
    <xf numFmtId="0" fontId="0" fillId="33" borderId="23" xfId="0" applyFill="1" applyBorder="1" applyAlignment="1">
      <alignment horizontal="left" wrapText="1"/>
    </xf>
    <xf numFmtId="0" fontId="66" fillId="0" borderId="0" xfId="0" applyFont="1" applyAlignment="1">
      <alignment horizontal="center" vertical="justify" wrapText="1"/>
    </xf>
    <xf numFmtId="0" fontId="0" fillId="0" borderId="0" xfId="0" applyAlignment="1">
      <alignment horizontal="center" vertical="justify" wrapText="1"/>
    </xf>
    <xf numFmtId="0" fontId="5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0" fillId="0" borderId="0" xfId="0" applyAlignment="1">
      <alignment/>
    </xf>
    <xf numFmtId="49" fontId="21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65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" fontId="65" fillId="0" borderId="0" xfId="0" applyNumberFormat="1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5">
      <selection activeCell="J17" sqref="J17"/>
    </sheetView>
  </sheetViews>
  <sheetFormatPr defaultColWidth="9.140625" defaultRowHeight="15"/>
  <cols>
    <col min="1" max="1" width="6.57421875" style="11" customWidth="1"/>
    <col min="2" max="2" width="5.140625" style="11" customWidth="1"/>
    <col min="3" max="3" width="5.7109375" style="11" customWidth="1"/>
    <col min="4" max="4" width="35.140625" style="11" customWidth="1"/>
    <col min="5" max="5" width="13.00390625" style="11" customWidth="1"/>
    <col min="6" max="6" width="10.7109375" style="11" customWidth="1"/>
    <col min="7" max="7" width="12.00390625" style="11" customWidth="1"/>
  </cols>
  <sheetData>
    <row r="1" spans="1:7" ht="15.75">
      <c r="A1" s="2"/>
      <c r="B1" s="2"/>
      <c r="C1" s="2"/>
      <c r="D1" s="3" t="s">
        <v>0</v>
      </c>
      <c r="E1" s="2"/>
      <c r="F1" s="1"/>
      <c r="G1" s="1"/>
    </row>
    <row r="2" spans="1:7" ht="15.75">
      <c r="A2" s="2"/>
      <c r="B2" s="2"/>
      <c r="C2" s="2"/>
      <c r="D2" s="3" t="s">
        <v>136</v>
      </c>
      <c r="E2" s="2"/>
      <c r="F2" s="1"/>
      <c r="G2" s="1"/>
    </row>
    <row r="3" spans="1:7" ht="15.75">
      <c r="A3" s="2"/>
      <c r="B3" s="2"/>
      <c r="C3" s="2"/>
      <c r="D3" s="3" t="s">
        <v>17</v>
      </c>
      <c r="E3" s="2"/>
      <c r="F3" s="1"/>
      <c r="G3" s="1"/>
    </row>
    <row r="4" spans="1:7" ht="15.75">
      <c r="A4" s="2"/>
      <c r="B4" s="2"/>
      <c r="C4" s="2"/>
      <c r="D4" s="3" t="s">
        <v>137</v>
      </c>
      <c r="E4" s="2"/>
      <c r="F4" s="1"/>
      <c r="G4" s="1"/>
    </row>
    <row r="5" spans="1:7" ht="15.75">
      <c r="A5" s="2"/>
      <c r="B5" s="2"/>
      <c r="C5" s="2"/>
      <c r="D5" s="2"/>
      <c r="E5" s="2"/>
      <c r="F5" s="1"/>
      <c r="G5" s="1"/>
    </row>
    <row r="6" spans="1:7" ht="15.75">
      <c r="A6" s="3" t="s">
        <v>1</v>
      </c>
      <c r="B6" s="2"/>
      <c r="C6" s="2"/>
      <c r="D6" s="2"/>
      <c r="E6" s="2"/>
      <c r="F6" s="1"/>
      <c r="G6" s="1"/>
    </row>
    <row r="7" spans="1:10" ht="15">
      <c r="A7" s="127" t="s">
        <v>2</v>
      </c>
      <c r="B7" s="128"/>
      <c r="C7" s="128"/>
      <c r="D7" s="128"/>
      <c r="E7" s="128"/>
      <c r="F7" s="128"/>
      <c r="G7" s="128"/>
      <c r="H7" s="4"/>
      <c r="I7" s="4"/>
      <c r="J7" s="4"/>
    </row>
    <row r="9" spans="1:7" s="15" customFormat="1" ht="38.25">
      <c r="A9" s="86" t="s">
        <v>5</v>
      </c>
      <c r="B9" s="86" t="s">
        <v>58</v>
      </c>
      <c r="C9" s="86" t="s">
        <v>63</v>
      </c>
      <c r="D9" s="86" t="s">
        <v>8</v>
      </c>
      <c r="E9" s="86" t="s">
        <v>9</v>
      </c>
      <c r="F9" s="86" t="s">
        <v>10</v>
      </c>
      <c r="G9" s="86" t="s">
        <v>11</v>
      </c>
    </row>
    <row r="10" spans="1:7" s="15" customFormat="1" ht="12.75">
      <c r="A10" s="16" t="s">
        <v>29</v>
      </c>
      <c r="B10" s="16"/>
      <c r="C10" s="16"/>
      <c r="D10" s="17" t="s">
        <v>30</v>
      </c>
      <c r="E10" s="18" t="s">
        <v>82</v>
      </c>
      <c r="F10" s="18" t="s">
        <v>83</v>
      </c>
      <c r="G10" s="18" t="s">
        <v>84</v>
      </c>
    </row>
    <row r="11" spans="1:7" s="15" customFormat="1" ht="22.5">
      <c r="A11" s="19"/>
      <c r="B11" s="20" t="s">
        <v>71</v>
      </c>
      <c r="C11" s="21"/>
      <c r="D11" s="22" t="s">
        <v>72</v>
      </c>
      <c r="E11" s="23" t="s">
        <v>70</v>
      </c>
      <c r="F11" s="23" t="s">
        <v>83</v>
      </c>
      <c r="G11" s="23" t="s">
        <v>85</v>
      </c>
    </row>
    <row r="12" spans="1:7" s="15" customFormat="1" ht="45">
      <c r="A12" s="24"/>
      <c r="B12" s="24"/>
      <c r="C12" s="20" t="s">
        <v>21</v>
      </c>
      <c r="D12" s="22" t="s">
        <v>22</v>
      </c>
      <c r="E12" s="23" t="s">
        <v>70</v>
      </c>
      <c r="F12" s="23" t="s">
        <v>83</v>
      </c>
      <c r="G12" s="23" t="s">
        <v>85</v>
      </c>
    </row>
    <row r="13" spans="1:7" s="15" customFormat="1" ht="12.75">
      <c r="A13" s="16" t="s">
        <v>86</v>
      </c>
      <c r="B13" s="16"/>
      <c r="C13" s="16"/>
      <c r="D13" s="17" t="s">
        <v>87</v>
      </c>
      <c r="E13" s="18" t="s">
        <v>88</v>
      </c>
      <c r="F13" s="18" t="s">
        <v>89</v>
      </c>
      <c r="G13" s="18" t="s">
        <v>88</v>
      </c>
    </row>
    <row r="14" spans="1:7" s="15" customFormat="1" ht="22.5">
      <c r="A14" s="19"/>
      <c r="B14" s="20" t="s">
        <v>90</v>
      </c>
      <c r="C14" s="21"/>
      <c r="D14" s="22" t="s">
        <v>91</v>
      </c>
      <c r="E14" s="23" t="s">
        <v>89</v>
      </c>
      <c r="F14" s="23" t="s">
        <v>92</v>
      </c>
      <c r="G14" s="23" t="s">
        <v>92</v>
      </c>
    </row>
    <row r="15" spans="1:7" s="15" customFormat="1" ht="33.75">
      <c r="A15" s="24"/>
      <c r="B15" s="24"/>
      <c r="C15" s="20" t="s">
        <v>93</v>
      </c>
      <c r="D15" s="22" t="s">
        <v>94</v>
      </c>
      <c r="E15" s="23" t="s">
        <v>89</v>
      </c>
      <c r="F15" s="23" t="s">
        <v>92</v>
      </c>
      <c r="G15" s="23" t="s">
        <v>92</v>
      </c>
    </row>
    <row r="16" spans="1:7" s="15" customFormat="1" ht="22.5">
      <c r="A16" s="19"/>
      <c r="B16" s="20" t="s">
        <v>95</v>
      </c>
      <c r="C16" s="21"/>
      <c r="D16" s="22" t="s">
        <v>96</v>
      </c>
      <c r="E16" s="23" t="s">
        <v>97</v>
      </c>
      <c r="F16" s="23" t="s">
        <v>98</v>
      </c>
      <c r="G16" s="23" t="s">
        <v>99</v>
      </c>
    </row>
    <row r="17" spans="1:7" s="15" customFormat="1" ht="33.75">
      <c r="A17" s="24"/>
      <c r="B17" s="24"/>
      <c r="C17" s="20" t="s">
        <v>93</v>
      </c>
      <c r="D17" s="22" t="s">
        <v>94</v>
      </c>
      <c r="E17" s="23" t="s">
        <v>100</v>
      </c>
      <c r="F17" s="23" t="s">
        <v>98</v>
      </c>
      <c r="G17" s="23" t="s">
        <v>101</v>
      </c>
    </row>
    <row r="18" spans="1:7" s="15" customFormat="1" ht="12.75">
      <c r="A18" s="16" t="s">
        <v>12</v>
      </c>
      <c r="B18" s="16"/>
      <c r="C18" s="16"/>
      <c r="D18" s="17" t="s">
        <v>13</v>
      </c>
      <c r="E18" s="18" t="s">
        <v>373</v>
      </c>
      <c r="F18" s="18" t="s">
        <v>102</v>
      </c>
      <c r="G18" s="18" t="s">
        <v>374</v>
      </c>
    </row>
    <row r="19" spans="1:7" s="15" customFormat="1" ht="22.5">
      <c r="A19" s="19"/>
      <c r="B19" s="20" t="s">
        <v>103</v>
      </c>
      <c r="C19" s="21"/>
      <c r="D19" s="22" t="s">
        <v>104</v>
      </c>
      <c r="E19" s="23" t="s">
        <v>105</v>
      </c>
      <c r="F19" s="23" t="s">
        <v>106</v>
      </c>
      <c r="G19" s="23" t="s">
        <v>107</v>
      </c>
    </row>
    <row r="20" spans="1:7" s="15" customFormat="1" ht="33.75">
      <c r="A20" s="24"/>
      <c r="B20" s="24"/>
      <c r="C20" s="20" t="s">
        <v>93</v>
      </c>
      <c r="D20" s="22" t="s">
        <v>94</v>
      </c>
      <c r="E20" s="23" t="s">
        <v>108</v>
      </c>
      <c r="F20" s="23" t="s">
        <v>106</v>
      </c>
      <c r="G20" s="23" t="s">
        <v>109</v>
      </c>
    </row>
    <row r="21" spans="1:7" s="15" customFormat="1" ht="22.5">
      <c r="A21" s="19"/>
      <c r="B21" s="20" t="s">
        <v>110</v>
      </c>
      <c r="C21" s="21"/>
      <c r="D21" s="22" t="s">
        <v>111</v>
      </c>
      <c r="E21" s="23" t="s">
        <v>112</v>
      </c>
      <c r="F21" s="23" t="s">
        <v>113</v>
      </c>
      <c r="G21" s="23" t="s">
        <v>114</v>
      </c>
    </row>
    <row r="22" spans="1:7" s="15" customFormat="1" ht="33.75">
      <c r="A22" s="24"/>
      <c r="B22" s="24"/>
      <c r="C22" s="20" t="s">
        <v>93</v>
      </c>
      <c r="D22" s="22" t="s">
        <v>94</v>
      </c>
      <c r="E22" s="23" t="s">
        <v>112</v>
      </c>
      <c r="F22" s="23" t="s">
        <v>113</v>
      </c>
      <c r="G22" s="23" t="s">
        <v>114</v>
      </c>
    </row>
    <row r="23" spans="1:7" s="15" customFormat="1" ht="17.25" customHeight="1">
      <c r="A23" s="19"/>
      <c r="B23" s="20" t="s">
        <v>115</v>
      </c>
      <c r="C23" s="21"/>
      <c r="D23" s="22" t="s">
        <v>116</v>
      </c>
      <c r="E23" s="23" t="s">
        <v>375</v>
      </c>
      <c r="F23" s="23" t="s">
        <v>117</v>
      </c>
      <c r="G23" s="23" t="s">
        <v>376</v>
      </c>
    </row>
    <row r="24" spans="1:7" s="15" customFormat="1" ht="33.75">
      <c r="A24" s="24"/>
      <c r="B24" s="24"/>
      <c r="C24" s="20" t="s">
        <v>93</v>
      </c>
      <c r="D24" s="22" t="s">
        <v>94</v>
      </c>
      <c r="E24" s="23" t="s">
        <v>118</v>
      </c>
      <c r="F24" s="23" t="s">
        <v>117</v>
      </c>
      <c r="G24" s="23" t="s">
        <v>119</v>
      </c>
    </row>
    <row r="25" spans="1:7" s="15" customFormat="1" ht="12.75">
      <c r="A25" s="16" t="s">
        <v>120</v>
      </c>
      <c r="B25" s="16"/>
      <c r="C25" s="16"/>
      <c r="D25" s="17" t="s">
        <v>121</v>
      </c>
      <c r="E25" s="18" t="s">
        <v>122</v>
      </c>
      <c r="F25" s="18" t="s">
        <v>123</v>
      </c>
      <c r="G25" s="18" t="s">
        <v>124</v>
      </c>
    </row>
    <row r="26" spans="1:7" s="15" customFormat="1" ht="16.5" customHeight="1">
      <c r="A26" s="19"/>
      <c r="B26" s="20" t="s">
        <v>125</v>
      </c>
      <c r="C26" s="21"/>
      <c r="D26" s="22" t="s">
        <v>126</v>
      </c>
      <c r="E26" s="23" t="s">
        <v>122</v>
      </c>
      <c r="F26" s="23" t="s">
        <v>123</v>
      </c>
      <c r="G26" s="23" t="s">
        <v>124</v>
      </c>
    </row>
    <row r="27" spans="1:7" s="15" customFormat="1" ht="33.75">
      <c r="A27" s="24"/>
      <c r="B27" s="24"/>
      <c r="C27" s="20" t="s">
        <v>93</v>
      </c>
      <c r="D27" s="22" t="s">
        <v>94</v>
      </c>
      <c r="E27" s="23" t="s">
        <v>127</v>
      </c>
      <c r="F27" s="23" t="s">
        <v>128</v>
      </c>
      <c r="G27" s="23" t="s">
        <v>129</v>
      </c>
    </row>
    <row r="28" spans="1:7" s="15" customFormat="1" ht="56.25">
      <c r="A28" s="24"/>
      <c r="B28" s="24"/>
      <c r="C28" s="20" t="s">
        <v>130</v>
      </c>
      <c r="D28" s="22" t="s">
        <v>131</v>
      </c>
      <c r="E28" s="23" t="s">
        <v>132</v>
      </c>
      <c r="F28" s="23" t="s">
        <v>133</v>
      </c>
      <c r="G28" s="23" t="s">
        <v>134</v>
      </c>
    </row>
    <row r="29" spans="1:7" s="15" customFormat="1" ht="24">
      <c r="A29" s="126" t="s">
        <v>16</v>
      </c>
      <c r="B29" s="126"/>
      <c r="C29" s="126"/>
      <c r="D29" s="126"/>
      <c r="E29" s="25" t="s">
        <v>371</v>
      </c>
      <c r="F29" s="25" t="s">
        <v>135</v>
      </c>
      <c r="G29" s="25" t="s">
        <v>372</v>
      </c>
    </row>
    <row r="31" spans="5:7" ht="15">
      <c r="E31" s="88" t="s">
        <v>138</v>
      </c>
      <c r="F31" s="88"/>
      <c r="G31" s="88"/>
    </row>
    <row r="32" spans="5:7" ht="15">
      <c r="E32" s="88"/>
      <c r="F32" s="88"/>
      <c r="G32" s="88"/>
    </row>
    <row r="33" spans="5:7" ht="15">
      <c r="E33" s="88" t="s">
        <v>139</v>
      </c>
      <c r="F33" s="88"/>
      <c r="G33" s="88"/>
    </row>
  </sheetData>
  <sheetProtection/>
  <mergeCells count="2">
    <mergeCell ref="A29:D29"/>
    <mergeCell ref="A7:G7"/>
  </mergeCells>
  <printOptions/>
  <pageMargins left="0.7" right="0.3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57">
      <selection activeCell="K83" sqref="K83"/>
    </sheetView>
  </sheetViews>
  <sheetFormatPr defaultColWidth="9.140625" defaultRowHeight="15"/>
  <cols>
    <col min="1" max="1" width="5.57421875" style="5" customWidth="1"/>
    <col min="2" max="2" width="6.00390625" style="5" customWidth="1"/>
    <col min="3" max="3" width="5.57421875" style="5" customWidth="1"/>
    <col min="4" max="4" width="35.00390625" style="5" customWidth="1"/>
    <col min="5" max="5" width="12.28125" style="5" customWidth="1"/>
    <col min="6" max="6" width="10.7109375" style="11" customWidth="1"/>
    <col min="7" max="7" width="12.140625" style="11" customWidth="1"/>
  </cols>
  <sheetData>
    <row r="1" spans="1:7" ht="15.75">
      <c r="A1" s="2"/>
      <c r="B1" s="2"/>
      <c r="C1" s="2"/>
      <c r="D1" s="1"/>
      <c r="E1" s="3" t="s">
        <v>3</v>
      </c>
      <c r="F1" s="1"/>
      <c r="G1" s="1"/>
    </row>
    <row r="2" spans="1:7" ht="15.75">
      <c r="A2" s="2"/>
      <c r="B2" s="2"/>
      <c r="C2" s="2"/>
      <c r="D2" s="1"/>
      <c r="E2" s="3" t="s">
        <v>309</v>
      </c>
      <c r="F2" s="1"/>
      <c r="G2" s="1"/>
    </row>
    <row r="3" spans="1:7" ht="15.75">
      <c r="A3" s="2"/>
      <c r="B3" s="2"/>
      <c r="C3" s="2"/>
      <c r="D3" s="1"/>
      <c r="E3" s="3" t="s">
        <v>18</v>
      </c>
      <c r="F3" s="1"/>
      <c r="G3" s="1"/>
    </row>
    <row r="4" spans="1:7" ht="15.75">
      <c r="A4" s="2"/>
      <c r="B4" s="2"/>
      <c r="C4" s="2"/>
      <c r="D4" s="1"/>
      <c r="E4" s="3" t="s">
        <v>310</v>
      </c>
      <c r="F4" s="1"/>
      <c r="G4" s="1"/>
    </row>
    <row r="5" spans="1:7" ht="7.5" customHeight="1">
      <c r="A5" s="2"/>
      <c r="B5" s="2"/>
      <c r="C5" s="2"/>
      <c r="D5" s="2"/>
      <c r="E5" s="2"/>
      <c r="F5" s="1"/>
      <c r="G5" s="1"/>
    </row>
    <row r="6" spans="1:7" ht="15.75">
      <c r="A6" s="2"/>
      <c r="B6" s="3" t="s">
        <v>6</v>
      </c>
      <c r="C6" s="2"/>
      <c r="D6" s="2"/>
      <c r="E6" s="2"/>
      <c r="F6" s="1"/>
      <c r="G6" s="1"/>
    </row>
    <row r="7" spans="1:7" ht="15">
      <c r="A7" s="127" t="s">
        <v>4</v>
      </c>
      <c r="B7" s="128"/>
      <c r="C7" s="128"/>
      <c r="D7" s="128"/>
      <c r="E7" s="128"/>
      <c r="F7" s="128"/>
      <c r="G7" s="128"/>
    </row>
    <row r="8" ht="12.75" customHeight="1"/>
    <row r="9" spans="1:7" s="15" customFormat="1" ht="36" customHeight="1">
      <c r="A9" s="14" t="s">
        <v>5</v>
      </c>
      <c r="B9" s="14" t="s">
        <v>58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</row>
    <row r="10" spans="1:7" s="15" customFormat="1" ht="16.5" customHeight="1">
      <c r="A10" s="14" t="s">
        <v>5</v>
      </c>
      <c r="B10" s="14" t="s">
        <v>140</v>
      </c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</row>
    <row r="11" spans="1:7" s="15" customFormat="1" ht="16.5" customHeight="1">
      <c r="A11" s="16" t="s">
        <v>141</v>
      </c>
      <c r="B11" s="16"/>
      <c r="C11" s="16"/>
      <c r="D11" s="17" t="s">
        <v>142</v>
      </c>
      <c r="E11" s="18" t="s">
        <v>143</v>
      </c>
      <c r="F11" s="18" t="s">
        <v>89</v>
      </c>
      <c r="G11" s="18" t="s">
        <v>143</v>
      </c>
    </row>
    <row r="12" spans="1:7" s="15" customFormat="1" ht="16.5" customHeight="1">
      <c r="A12" s="19"/>
      <c r="B12" s="20" t="s">
        <v>144</v>
      </c>
      <c r="C12" s="21"/>
      <c r="D12" s="22" t="s">
        <v>145</v>
      </c>
      <c r="E12" s="23" t="s">
        <v>146</v>
      </c>
      <c r="F12" s="23" t="s">
        <v>89</v>
      </c>
      <c r="G12" s="23" t="s">
        <v>146</v>
      </c>
    </row>
    <row r="13" spans="1:7" s="15" customFormat="1" ht="16.5" customHeight="1">
      <c r="A13" s="24"/>
      <c r="B13" s="24"/>
      <c r="C13" s="20" t="s">
        <v>27</v>
      </c>
      <c r="D13" s="22" t="s">
        <v>28</v>
      </c>
      <c r="E13" s="23" t="s">
        <v>147</v>
      </c>
      <c r="F13" s="23" t="s">
        <v>148</v>
      </c>
      <c r="G13" s="23" t="s">
        <v>149</v>
      </c>
    </row>
    <row r="14" spans="1:7" s="15" customFormat="1" ht="16.5" customHeight="1">
      <c r="A14" s="24"/>
      <c r="B14" s="24"/>
      <c r="C14" s="20" t="s">
        <v>35</v>
      </c>
      <c r="D14" s="22" t="s">
        <v>36</v>
      </c>
      <c r="E14" s="23" t="s">
        <v>150</v>
      </c>
      <c r="F14" s="23" t="s">
        <v>151</v>
      </c>
      <c r="G14" s="23" t="s">
        <v>152</v>
      </c>
    </row>
    <row r="15" spans="1:7" s="15" customFormat="1" ht="16.5" customHeight="1">
      <c r="A15" s="16" t="s">
        <v>29</v>
      </c>
      <c r="B15" s="16"/>
      <c r="C15" s="16"/>
      <c r="D15" s="17" t="s">
        <v>30</v>
      </c>
      <c r="E15" s="18" t="s">
        <v>153</v>
      </c>
      <c r="F15" s="18" t="s">
        <v>83</v>
      </c>
      <c r="G15" s="18" t="s">
        <v>154</v>
      </c>
    </row>
    <row r="16" spans="1:7" s="15" customFormat="1" ht="16.5" customHeight="1">
      <c r="A16" s="19"/>
      <c r="B16" s="20" t="s">
        <v>71</v>
      </c>
      <c r="C16" s="21"/>
      <c r="D16" s="22" t="s">
        <v>72</v>
      </c>
      <c r="E16" s="23" t="s">
        <v>155</v>
      </c>
      <c r="F16" s="23" t="s">
        <v>83</v>
      </c>
      <c r="G16" s="23" t="s">
        <v>156</v>
      </c>
    </row>
    <row r="17" spans="1:7" s="15" customFormat="1" ht="16.5" customHeight="1">
      <c r="A17" s="24"/>
      <c r="B17" s="24"/>
      <c r="C17" s="20" t="s">
        <v>33</v>
      </c>
      <c r="D17" s="22" t="s">
        <v>34</v>
      </c>
      <c r="E17" s="23" t="s">
        <v>157</v>
      </c>
      <c r="F17" s="23" t="s">
        <v>158</v>
      </c>
      <c r="G17" s="23" t="s">
        <v>159</v>
      </c>
    </row>
    <row r="18" spans="1:7" s="15" customFormat="1" ht="16.5" customHeight="1">
      <c r="A18" s="24"/>
      <c r="B18" s="24"/>
      <c r="C18" s="20" t="s">
        <v>46</v>
      </c>
      <c r="D18" s="22" t="s">
        <v>47</v>
      </c>
      <c r="E18" s="23" t="s">
        <v>160</v>
      </c>
      <c r="F18" s="23" t="s">
        <v>161</v>
      </c>
      <c r="G18" s="23" t="s">
        <v>162</v>
      </c>
    </row>
    <row r="19" spans="1:7" s="15" customFormat="1" ht="16.5" customHeight="1">
      <c r="A19" s="24"/>
      <c r="B19" s="24"/>
      <c r="C19" s="20" t="s">
        <v>37</v>
      </c>
      <c r="D19" s="22" t="s">
        <v>38</v>
      </c>
      <c r="E19" s="23" t="s">
        <v>163</v>
      </c>
      <c r="F19" s="23" t="s">
        <v>164</v>
      </c>
      <c r="G19" s="23" t="s">
        <v>165</v>
      </c>
    </row>
    <row r="20" spans="1:7" s="15" customFormat="1" ht="16.5" customHeight="1">
      <c r="A20" s="16" t="s">
        <v>166</v>
      </c>
      <c r="B20" s="16"/>
      <c r="C20" s="16"/>
      <c r="D20" s="17" t="s">
        <v>167</v>
      </c>
      <c r="E20" s="18" t="s">
        <v>168</v>
      </c>
      <c r="F20" s="18" t="s">
        <v>89</v>
      </c>
      <c r="G20" s="18" t="s">
        <v>168</v>
      </c>
    </row>
    <row r="21" spans="1:7" s="15" customFormat="1" ht="16.5" customHeight="1">
      <c r="A21" s="19"/>
      <c r="B21" s="20" t="s">
        <v>169</v>
      </c>
      <c r="C21" s="21"/>
      <c r="D21" s="22" t="s">
        <v>170</v>
      </c>
      <c r="E21" s="23" t="s">
        <v>171</v>
      </c>
      <c r="F21" s="23" t="s">
        <v>89</v>
      </c>
      <c r="G21" s="23" t="s">
        <v>171</v>
      </c>
    </row>
    <row r="22" spans="1:7" s="15" customFormat="1" ht="16.5" customHeight="1">
      <c r="A22" s="24"/>
      <c r="B22" s="24"/>
      <c r="C22" s="20" t="s">
        <v>27</v>
      </c>
      <c r="D22" s="22" t="s">
        <v>28</v>
      </c>
      <c r="E22" s="23" t="s">
        <v>172</v>
      </c>
      <c r="F22" s="23" t="s">
        <v>173</v>
      </c>
      <c r="G22" s="23" t="s">
        <v>174</v>
      </c>
    </row>
    <row r="23" spans="1:7" s="15" customFormat="1" ht="16.5" customHeight="1">
      <c r="A23" s="24"/>
      <c r="B23" s="24"/>
      <c r="C23" s="20" t="s">
        <v>40</v>
      </c>
      <c r="D23" s="22" t="s">
        <v>41</v>
      </c>
      <c r="E23" s="23" t="s">
        <v>175</v>
      </c>
      <c r="F23" s="23" t="s">
        <v>176</v>
      </c>
      <c r="G23" s="23" t="s">
        <v>177</v>
      </c>
    </row>
    <row r="24" spans="1:7" s="15" customFormat="1" ht="16.5" customHeight="1">
      <c r="A24" s="16" t="s">
        <v>86</v>
      </c>
      <c r="B24" s="16"/>
      <c r="C24" s="16"/>
      <c r="D24" s="17" t="s">
        <v>87</v>
      </c>
      <c r="E24" s="18" t="s">
        <v>178</v>
      </c>
      <c r="F24" s="18" t="s">
        <v>89</v>
      </c>
      <c r="G24" s="18" t="s">
        <v>178</v>
      </c>
    </row>
    <row r="25" spans="1:7" s="15" customFormat="1" ht="16.5" customHeight="1">
      <c r="A25" s="19"/>
      <c r="B25" s="20" t="s">
        <v>179</v>
      </c>
      <c r="C25" s="21"/>
      <c r="D25" s="22" t="s">
        <v>180</v>
      </c>
      <c r="E25" s="23" t="s">
        <v>181</v>
      </c>
      <c r="F25" s="23" t="s">
        <v>182</v>
      </c>
      <c r="G25" s="23" t="s">
        <v>183</v>
      </c>
    </row>
    <row r="26" spans="1:7" s="15" customFormat="1" ht="16.5" customHeight="1">
      <c r="A26" s="24"/>
      <c r="B26" s="24"/>
      <c r="C26" s="20" t="s">
        <v>33</v>
      </c>
      <c r="D26" s="22" t="s">
        <v>34</v>
      </c>
      <c r="E26" s="23" t="s">
        <v>184</v>
      </c>
      <c r="F26" s="23" t="s">
        <v>185</v>
      </c>
      <c r="G26" s="23" t="s">
        <v>186</v>
      </c>
    </row>
    <row r="27" spans="1:7" s="15" customFormat="1" ht="16.5" customHeight="1">
      <c r="A27" s="24"/>
      <c r="B27" s="24"/>
      <c r="C27" s="20" t="s">
        <v>46</v>
      </c>
      <c r="D27" s="22" t="s">
        <v>47</v>
      </c>
      <c r="E27" s="23" t="s">
        <v>187</v>
      </c>
      <c r="F27" s="23" t="s">
        <v>188</v>
      </c>
      <c r="G27" s="23" t="s">
        <v>189</v>
      </c>
    </row>
    <row r="28" spans="1:7" s="15" customFormat="1" ht="16.5" customHeight="1">
      <c r="A28" s="24"/>
      <c r="B28" s="24"/>
      <c r="C28" s="20" t="s">
        <v>37</v>
      </c>
      <c r="D28" s="22" t="s">
        <v>38</v>
      </c>
      <c r="E28" s="23" t="s">
        <v>190</v>
      </c>
      <c r="F28" s="23" t="s">
        <v>191</v>
      </c>
      <c r="G28" s="23" t="s">
        <v>192</v>
      </c>
    </row>
    <row r="29" spans="1:7" s="15" customFormat="1" ht="16.5" customHeight="1">
      <c r="A29" s="24"/>
      <c r="B29" s="24"/>
      <c r="C29" s="20" t="s">
        <v>27</v>
      </c>
      <c r="D29" s="22" t="s">
        <v>28</v>
      </c>
      <c r="E29" s="23" t="s">
        <v>193</v>
      </c>
      <c r="F29" s="23" t="s">
        <v>194</v>
      </c>
      <c r="G29" s="23" t="s">
        <v>195</v>
      </c>
    </row>
    <row r="30" spans="1:7" s="15" customFormat="1" ht="16.5" customHeight="1">
      <c r="A30" s="24"/>
      <c r="B30" s="24"/>
      <c r="C30" s="20" t="s">
        <v>25</v>
      </c>
      <c r="D30" s="22" t="s">
        <v>26</v>
      </c>
      <c r="E30" s="23" t="s">
        <v>196</v>
      </c>
      <c r="F30" s="23" t="s">
        <v>197</v>
      </c>
      <c r="G30" s="23" t="s">
        <v>198</v>
      </c>
    </row>
    <row r="31" spans="1:7" s="15" customFormat="1" ht="16.5" customHeight="1">
      <c r="A31" s="19"/>
      <c r="B31" s="20" t="s">
        <v>95</v>
      </c>
      <c r="C31" s="21"/>
      <c r="D31" s="22" t="s">
        <v>96</v>
      </c>
      <c r="E31" s="23" t="s">
        <v>199</v>
      </c>
      <c r="F31" s="23" t="s">
        <v>200</v>
      </c>
      <c r="G31" s="23" t="s">
        <v>201</v>
      </c>
    </row>
    <row r="32" spans="1:7" s="15" customFormat="1" ht="16.5" customHeight="1">
      <c r="A32" s="24"/>
      <c r="B32" s="24"/>
      <c r="C32" s="20" t="s">
        <v>33</v>
      </c>
      <c r="D32" s="22" t="s">
        <v>34</v>
      </c>
      <c r="E32" s="23" t="s">
        <v>202</v>
      </c>
      <c r="F32" s="23" t="s">
        <v>203</v>
      </c>
      <c r="G32" s="23" t="s">
        <v>204</v>
      </c>
    </row>
    <row r="33" spans="1:7" s="15" customFormat="1" ht="16.5" customHeight="1">
      <c r="A33" s="24"/>
      <c r="B33" s="24"/>
      <c r="C33" s="20" t="s">
        <v>46</v>
      </c>
      <c r="D33" s="22" t="s">
        <v>47</v>
      </c>
      <c r="E33" s="23" t="s">
        <v>205</v>
      </c>
      <c r="F33" s="23" t="s">
        <v>206</v>
      </c>
      <c r="G33" s="23" t="s">
        <v>207</v>
      </c>
    </row>
    <row r="34" spans="1:7" s="15" customFormat="1" ht="16.5" customHeight="1">
      <c r="A34" s="24"/>
      <c r="B34" s="24"/>
      <c r="C34" s="20" t="s">
        <v>37</v>
      </c>
      <c r="D34" s="22" t="s">
        <v>38</v>
      </c>
      <c r="E34" s="23" t="s">
        <v>208</v>
      </c>
      <c r="F34" s="23" t="s">
        <v>209</v>
      </c>
      <c r="G34" s="23" t="s">
        <v>210</v>
      </c>
    </row>
    <row r="35" spans="1:7" s="15" customFormat="1" ht="16.5" customHeight="1">
      <c r="A35" s="24"/>
      <c r="B35" s="24"/>
      <c r="C35" s="20" t="s">
        <v>211</v>
      </c>
      <c r="D35" s="22" t="s">
        <v>212</v>
      </c>
      <c r="E35" s="23" t="s">
        <v>213</v>
      </c>
      <c r="F35" s="23" t="s">
        <v>39</v>
      </c>
      <c r="G35" s="23" t="s">
        <v>214</v>
      </c>
    </row>
    <row r="36" spans="1:7" s="15" customFormat="1" ht="16.5" customHeight="1">
      <c r="A36" s="24"/>
      <c r="B36" s="24"/>
      <c r="C36" s="20" t="s">
        <v>25</v>
      </c>
      <c r="D36" s="22" t="s">
        <v>26</v>
      </c>
      <c r="E36" s="23" t="s">
        <v>215</v>
      </c>
      <c r="F36" s="23" t="s">
        <v>216</v>
      </c>
      <c r="G36" s="23" t="s">
        <v>217</v>
      </c>
    </row>
    <row r="37" spans="1:7" s="15" customFormat="1" ht="16.5" customHeight="1">
      <c r="A37" s="19"/>
      <c r="B37" s="20" t="s">
        <v>218</v>
      </c>
      <c r="C37" s="21"/>
      <c r="D37" s="22" t="s">
        <v>219</v>
      </c>
      <c r="E37" s="23" t="s">
        <v>220</v>
      </c>
      <c r="F37" s="23" t="s">
        <v>221</v>
      </c>
      <c r="G37" s="23" t="s">
        <v>222</v>
      </c>
    </row>
    <row r="38" spans="1:7" s="15" customFormat="1" ht="16.5" customHeight="1">
      <c r="A38" s="24"/>
      <c r="B38" s="24"/>
      <c r="C38" s="20" t="s">
        <v>33</v>
      </c>
      <c r="D38" s="22" t="s">
        <v>34</v>
      </c>
      <c r="E38" s="23" t="s">
        <v>223</v>
      </c>
      <c r="F38" s="23" t="s">
        <v>224</v>
      </c>
      <c r="G38" s="23" t="s">
        <v>225</v>
      </c>
    </row>
    <row r="39" spans="1:7" s="15" customFormat="1" ht="16.5" customHeight="1">
      <c r="A39" s="24"/>
      <c r="B39" s="24"/>
      <c r="C39" s="20" t="s">
        <v>46</v>
      </c>
      <c r="D39" s="22" t="s">
        <v>47</v>
      </c>
      <c r="E39" s="23" t="s">
        <v>226</v>
      </c>
      <c r="F39" s="23" t="s">
        <v>227</v>
      </c>
      <c r="G39" s="23" t="s">
        <v>228</v>
      </c>
    </row>
    <row r="40" spans="1:7" s="15" customFormat="1" ht="16.5" customHeight="1">
      <c r="A40" s="24"/>
      <c r="B40" s="24"/>
      <c r="C40" s="20" t="s">
        <v>37</v>
      </c>
      <c r="D40" s="22" t="s">
        <v>38</v>
      </c>
      <c r="E40" s="23" t="s">
        <v>229</v>
      </c>
      <c r="F40" s="23" t="s">
        <v>230</v>
      </c>
      <c r="G40" s="23" t="s">
        <v>231</v>
      </c>
    </row>
    <row r="41" spans="1:7" s="15" customFormat="1" ht="16.5" customHeight="1">
      <c r="A41" s="24"/>
      <c r="B41" s="24"/>
      <c r="C41" s="20" t="s">
        <v>50</v>
      </c>
      <c r="D41" s="22" t="s">
        <v>51</v>
      </c>
      <c r="E41" s="23" t="s">
        <v>232</v>
      </c>
      <c r="F41" s="23" t="s">
        <v>233</v>
      </c>
      <c r="G41" s="23" t="s">
        <v>234</v>
      </c>
    </row>
    <row r="42" spans="1:7" s="15" customFormat="1" ht="16.5" customHeight="1">
      <c r="A42" s="24"/>
      <c r="B42" s="24"/>
      <c r="C42" s="20" t="s">
        <v>25</v>
      </c>
      <c r="D42" s="22" t="s">
        <v>26</v>
      </c>
      <c r="E42" s="23" t="s">
        <v>235</v>
      </c>
      <c r="F42" s="23" t="s">
        <v>176</v>
      </c>
      <c r="G42" s="23" t="s">
        <v>236</v>
      </c>
    </row>
    <row r="43" spans="1:7" s="15" customFormat="1" ht="16.5" customHeight="1">
      <c r="A43" s="19"/>
      <c r="B43" s="20" t="s">
        <v>237</v>
      </c>
      <c r="C43" s="21"/>
      <c r="D43" s="22" t="s">
        <v>238</v>
      </c>
      <c r="E43" s="23" t="s">
        <v>239</v>
      </c>
      <c r="F43" s="23" t="s">
        <v>240</v>
      </c>
      <c r="G43" s="23" t="s">
        <v>241</v>
      </c>
    </row>
    <row r="44" spans="1:7" s="15" customFormat="1" ht="16.5" customHeight="1">
      <c r="A44" s="24"/>
      <c r="B44" s="24"/>
      <c r="C44" s="20" t="s">
        <v>242</v>
      </c>
      <c r="D44" s="22" t="s">
        <v>243</v>
      </c>
      <c r="E44" s="23" t="s">
        <v>244</v>
      </c>
      <c r="F44" s="23" t="s">
        <v>245</v>
      </c>
      <c r="G44" s="23" t="s">
        <v>246</v>
      </c>
    </row>
    <row r="45" spans="1:7" s="15" customFormat="1" ht="16.5" customHeight="1">
      <c r="A45" s="24"/>
      <c r="B45" s="24"/>
      <c r="C45" s="20" t="s">
        <v>247</v>
      </c>
      <c r="D45" s="22" t="s">
        <v>248</v>
      </c>
      <c r="E45" s="23" t="s">
        <v>249</v>
      </c>
      <c r="F45" s="23" t="s">
        <v>250</v>
      </c>
      <c r="G45" s="23" t="s">
        <v>251</v>
      </c>
    </row>
    <row r="46" spans="1:7" s="15" customFormat="1" ht="16.5" customHeight="1">
      <c r="A46" s="24"/>
      <c r="B46" s="24"/>
      <c r="C46" s="20" t="s">
        <v>50</v>
      </c>
      <c r="D46" s="22" t="s">
        <v>51</v>
      </c>
      <c r="E46" s="23" t="s">
        <v>252</v>
      </c>
      <c r="F46" s="23" t="s">
        <v>240</v>
      </c>
      <c r="G46" s="23" t="s">
        <v>253</v>
      </c>
    </row>
    <row r="47" spans="1:7" s="15" customFormat="1" ht="16.5" customHeight="1">
      <c r="A47" s="16" t="s">
        <v>254</v>
      </c>
      <c r="B47" s="16"/>
      <c r="C47" s="16"/>
      <c r="D47" s="17" t="s">
        <v>255</v>
      </c>
      <c r="E47" s="18" t="s">
        <v>256</v>
      </c>
      <c r="F47" s="18" t="s">
        <v>89</v>
      </c>
      <c r="G47" s="18" t="s">
        <v>256</v>
      </c>
    </row>
    <row r="48" spans="1:7" s="15" customFormat="1" ht="16.5" customHeight="1">
      <c r="A48" s="19"/>
      <c r="B48" s="20" t="s">
        <v>257</v>
      </c>
      <c r="C48" s="21"/>
      <c r="D48" s="22" t="s">
        <v>258</v>
      </c>
      <c r="E48" s="23" t="s">
        <v>259</v>
      </c>
      <c r="F48" s="23" t="s">
        <v>89</v>
      </c>
      <c r="G48" s="23" t="s">
        <v>259</v>
      </c>
    </row>
    <row r="49" spans="1:7" s="15" customFormat="1" ht="16.5" customHeight="1">
      <c r="A49" s="24"/>
      <c r="B49" s="24"/>
      <c r="C49" s="20" t="s">
        <v>57</v>
      </c>
      <c r="D49" s="22" t="s">
        <v>260</v>
      </c>
      <c r="E49" s="23" t="s">
        <v>261</v>
      </c>
      <c r="F49" s="23" t="s">
        <v>262</v>
      </c>
      <c r="G49" s="23" t="s">
        <v>263</v>
      </c>
    </row>
    <row r="50" spans="1:7" s="15" customFormat="1" ht="16.5" customHeight="1">
      <c r="A50" s="24"/>
      <c r="B50" s="24"/>
      <c r="C50" s="20" t="s">
        <v>27</v>
      </c>
      <c r="D50" s="22" t="s">
        <v>28</v>
      </c>
      <c r="E50" s="23" t="s">
        <v>264</v>
      </c>
      <c r="F50" s="23" t="s">
        <v>39</v>
      </c>
      <c r="G50" s="23" t="s">
        <v>265</v>
      </c>
    </row>
    <row r="51" spans="1:7" s="15" customFormat="1" ht="16.5" customHeight="1">
      <c r="A51" s="24"/>
      <c r="B51" s="24"/>
      <c r="C51" s="20" t="s">
        <v>266</v>
      </c>
      <c r="D51" s="22" t="s">
        <v>267</v>
      </c>
      <c r="E51" s="23" t="s">
        <v>268</v>
      </c>
      <c r="F51" s="23" t="s">
        <v>269</v>
      </c>
      <c r="G51" s="23" t="s">
        <v>89</v>
      </c>
    </row>
    <row r="52" spans="1:7" s="15" customFormat="1" ht="16.5" customHeight="1">
      <c r="A52" s="24"/>
      <c r="B52" s="24"/>
      <c r="C52" s="20" t="s">
        <v>35</v>
      </c>
      <c r="D52" s="22" t="s">
        <v>36</v>
      </c>
      <c r="E52" s="23" t="s">
        <v>270</v>
      </c>
      <c r="F52" s="23" t="s">
        <v>271</v>
      </c>
      <c r="G52" s="23" t="s">
        <v>272</v>
      </c>
    </row>
    <row r="53" spans="1:7" s="15" customFormat="1" ht="16.5" customHeight="1">
      <c r="A53" s="16" t="s">
        <v>12</v>
      </c>
      <c r="B53" s="16"/>
      <c r="C53" s="16"/>
      <c r="D53" s="17" t="s">
        <v>13</v>
      </c>
      <c r="E53" s="18" t="s">
        <v>273</v>
      </c>
      <c r="F53" s="18" t="s">
        <v>102</v>
      </c>
      <c r="G53" s="18" t="s">
        <v>274</v>
      </c>
    </row>
    <row r="54" spans="1:7" s="15" customFormat="1" ht="19.5" customHeight="1">
      <c r="A54" s="19"/>
      <c r="B54" s="20" t="s">
        <v>103</v>
      </c>
      <c r="C54" s="21"/>
      <c r="D54" s="22" t="s">
        <v>104</v>
      </c>
      <c r="E54" s="23" t="s">
        <v>275</v>
      </c>
      <c r="F54" s="23" t="s">
        <v>106</v>
      </c>
      <c r="G54" s="23" t="s">
        <v>276</v>
      </c>
    </row>
    <row r="55" spans="1:7" s="15" customFormat="1" ht="16.5" customHeight="1">
      <c r="A55" s="24"/>
      <c r="B55" s="24"/>
      <c r="C55" s="20" t="s">
        <v>44</v>
      </c>
      <c r="D55" s="22" t="s">
        <v>45</v>
      </c>
      <c r="E55" s="23" t="s">
        <v>275</v>
      </c>
      <c r="F55" s="23" t="s">
        <v>106</v>
      </c>
      <c r="G55" s="23" t="s">
        <v>276</v>
      </c>
    </row>
    <row r="56" spans="1:7" s="15" customFormat="1" ht="16.5" customHeight="1">
      <c r="A56" s="19"/>
      <c r="B56" s="20" t="s">
        <v>110</v>
      </c>
      <c r="C56" s="21"/>
      <c r="D56" s="22" t="s">
        <v>111</v>
      </c>
      <c r="E56" s="23" t="s">
        <v>277</v>
      </c>
      <c r="F56" s="23" t="s">
        <v>113</v>
      </c>
      <c r="G56" s="23" t="s">
        <v>278</v>
      </c>
    </row>
    <row r="57" spans="1:7" s="15" customFormat="1" ht="16.5" customHeight="1">
      <c r="A57" s="24"/>
      <c r="B57" s="24"/>
      <c r="C57" s="20" t="s">
        <v>44</v>
      </c>
      <c r="D57" s="22" t="s">
        <v>45</v>
      </c>
      <c r="E57" s="23" t="s">
        <v>277</v>
      </c>
      <c r="F57" s="23" t="s">
        <v>113</v>
      </c>
      <c r="G57" s="23" t="s">
        <v>278</v>
      </c>
    </row>
    <row r="58" spans="1:7" s="15" customFormat="1" ht="16.5" customHeight="1">
      <c r="A58" s="19"/>
      <c r="B58" s="20" t="s">
        <v>115</v>
      </c>
      <c r="C58" s="21"/>
      <c r="D58" s="22" t="s">
        <v>116</v>
      </c>
      <c r="E58" s="23" t="s">
        <v>279</v>
      </c>
      <c r="F58" s="23" t="s">
        <v>117</v>
      </c>
      <c r="G58" s="23" t="s">
        <v>280</v>
      </c>
    </row>
    <row r="59" spans="1:7" s="15" customFormat="1" ht="16.5" customHeight="1">
      <c r="A59" s="24"/>
      <c r="B59" s="24"/>
      <c r="C59" s="20" t="s">
        <v>40</v>
      </c>
      <c r="D59" s="22" t="s">
        <v>41</v>
      </c>
      <c r="E59" s="23" t="s">
        <v>281</v>
      </c>
      <c r="F59" s="23" t="s">
        <v>117</v>
      </c>
      <c r="G59" s="23" t="s">
        <v>282</v>
      </c>
    </row>
    <row r="60" spans="1:7" s="15" customFormat="1" ht="16.5" customHeight="1">
      <c r="A60" s="16" t="s">
        <v>120</v>
      </c>
      <c r="B60" s="16"/>
      <c r="C60" s="16"/>
      <c r="D60" s="17" t="s">
        <v>121</v>
      </c>
      <c r="E60" s="18" t="s">
        <v>283</v>
      </c>
      <c r="F60" s="18" t="s">
        <v>123</v>
      </c>
      <c r="G60" s="18" t="s">
        <v>284</v>
      </c>
    </row>
    <row r="61" spans="1:7" s="15" customFormat="1" ht="16.5" customHeight="1">
      <c r="A61" s="19"/>
      <c r="B61" s="20" t="s">
        <v>125</v>
      </c>
      <c r="C61" s="21"/>
      <c r="D61" s="22" t="s">
        <v>126</v>
      </c>
      <c r="E61" s="23" t="s">
        <v>285</v>
      </c>
      <c r="F61" s="23" t="s">
        <v>123</v>
      </c>
      <c r="G61" s="23" t="s">
        <v>286</v>
      </c>
    </row>
    <row r="62" spans="1:7" s="15" customFormat="1" ht="16.5" customHeight="1">
      <c r="A62" s="24"/>
      <c r="B62" s="24"/>
      <c r="C62" s="20" t="s">
        <v>287</v>
      </c>
      <c r="D62" s="22" t="s">
        <v>288</v>
      </c>
      <c r="E62" s="23" t="s">
        <v>289</v>
      </c>
      <c r="F62" s="23" t="s">
        <v>128</v>
      </c>
      <c r="G62" s="23" t="s">
        <v>290</v>
      </c>
    </row>
    <row r="63" spans="1:7" s="15" customFormat="1" ht="16.5" customHeight="1">
      <c r="A63" s="24"/>
      <c r="B63" s="24"/>
      <c r="C63" s="20" t="s">
        <v>291</v>
      </c>
      <c r="D63" s="22" t="s">
        <v>292</v>
      </c>
      <c r="E63" s="23" t="s">
        <v>132</v>
      </c>
      <c r="F63" s="23" t="s">
        <v>133</v>
      </c>
      <c r="G63" s="23" t="s">
        <v>134</v>
      </c>
    </row>
    <row r="64" spans="1:7" s="15" customFormat="1" ht="16.5" customHeight="1">
      <c r="A64" s="16" t="s">
        <v>293</v>
      </c>
      <c r="B64" s="16"/>
      <c r="C64" s="16"/>
      <c r="D64" s="17" t="s">
        <v>294</v>
      </c>
      <c r="E64" s="18" t="s">
        <v>295</v>
      </c>
      <c r="F64" s="18" t="s">
        <v>89</v>
      </c>
      <c r="G64" s="18" t="s">
        <v>295</v>
      </c>
    </row>
    <row r="65" spans="1:7" s="15" customFormat="1" ht="16.5" customHeight="1">
      <c r="A65" s="19"/>
      <c r="B65" s="20" t="s">
        <v>296</v>
      </c>
      <c r="C65" s="21"/>
      <c r="D65" s="22" t="s">
        <v>297</v>
      </c>
      <c r="E65" s="23" t="s">
        <v>298</v>
      </c>
      <c r="F65" s="23" t="s">
        <v>299</v>
      </c>
      <c r="G65" s="23" t="s">
        <v>300</v>
      </c>
    </row>
    <row r="66" spans="1:7" s="15" customFormat="1" ht="16.5" customHeight="1">
      <c r="A66" s="24"/>
      <c r="B66" s="24"/>
      <c r="C66" s="20" t="s">
        <v>35</v>
      </c>
      <c r="D66" s="22" t="s">
        <v>36</v>
      </c>
      <c r="E66" s="23" t="s">
        <v>301</v>
      </c>
      <c r="F66" s="23" t="s">
        <v>299</v>
      </c>
      <c r="G66" s="23" t="s">
        <v>302</v>
      </c>
    </row>
    <row r="67" spans="1:7" s="15" customFormat="1" ht="16.5" customHeight="1">
      <c r="A67" s="19"/>
      <c r="B67" s="20" t="s">
        <v>303</v>
      </c>
      <c r="C67" s="21"/>
      <c r="D67" s="22" t="s">
        <v>56</v>
      </c>
      <c r="E67" s="23" t="s">
        <v>304</v>
      </c>
      <c r="F67" s="23" t="s">
        <v>305</v>
      </c>
      <c r="G67" s="23" t="s">
        <v>306</v>
      </c>
    </row>
    <row r="68" spans="1:7" s="15" customFormat="1" ht="16.5" customHeight="1">
      <c r="A68" s="24"/>
      <c r="B68" s="24"/>
      <c r="C68" s="20" t="s">
        <v>266</v>
      </c>
      <c r="D68" s="22" t="s">
        <v>267</v>
      </c>
      <c r="E68" s="23" t="s">
        <v>299</v>
      </c>
      <c r="F68" s="23" t="s">
        <v>305</v>
      </c>
      <c r="G68" s="23" t="s">
        <v>89</v>
      </c>
    </row>
    <row r="69" spans="1:7" s="15" customFormat="1" ht="5.25" customHeight="1">
      <c r="A69" s="129"/>
      <c r="B69" s="129"/>
      <c r="C69" s="129"/>
      <c r="D69" s="130"/>
      <c r="E69" s="130"/>
      <c r="F69" s="130"/>
      <c r="G69" s="130"/>
    </row>
    <row r="70" spans="1:7" s="15" customFormat="1" ht="16.5" customHeight="1">
      <c r="A70" s="131" t="s">
        <v>16</v>
      </c>
      <c r="B70" s="131"/>
      <c r="C70" s="131"/>
      <c r="D70" s="131"/>
      <c r="E70" s="25" t="s">
        <v>307</v>
      </c>
      <c r="F70" s="25" t="s">
        <v>135</v>
      </c>
      <c r="G70" s="25" t="s">
        <v>308</v>
      </c>
    </row>
    <row r="71" spans="1:7" s="15" customFormat="1" ht="16.5" customHeight="1">
      <c r="A71" s="89"/>
      <c r="B71" s="89"/>
      <c r="C71" s="89"/>
      <c r="D71" s="89"/>
      <c r="E71" s="90"/>
      <c r="F71" s="90"/>
      <c r="G71" s="90"/>
    </row>
    <row r="72" spans="1:7" s="10" customFormat="1" ht="12.75">
      <c r="A72" s="132" t="s">
        <v>311</v>
      </c>
      <c r="B72" s="132"/>
      <c r="C72" s="132"/>
      <c r="D72" s="91"/>
      <c r="E72" s="92"/>
      <c r="F72" s="92"/>
      <c r="G72" s="92"/>
    </row>
    <row r="73" spans="1:7" s="10" customFormat="1" ht="12.75">
      <c r="A73" s="91"/>
      <c r="B73" s="91"/>
      <c r="C73" s="91"/>
      <c r="D73" s="91"/>
      <c r="E73" s="92"/>
      <c r="F73" s="92"/>
      <c r="G73" s="92"/>
    </row>
    <row r="74" spans="1:7" s="10" customFormat="1" ht="15">
      <c r="A74" s="93" t="s">
        <v>312</v>
      </c>
      <c r="B74" s="94" t="s">
        <v>313</v>
      </c>
      <c r="C74" s="95"/>
      <c r="D74" s="96"/>
      <c r="E74" s="97">
        <f>E76+E79+E80+E81+E82</f>
        <v>19185077.07</v>
      </c>
      <c r="F74" s="97">
        <f>F76+F79+F80+F81+F82</f>
        <v>43363</v>
      </c>
      <c r="G74" s="98">
        <f>G76+G79+G80+G81+G82</f>
        <v>19228440.07</v>
      </c>
    </row>
    <row r="75" spans="1:7" s="10" customFormat="1" ht="12.75">
      <c r="A75" s="93"/>
      <c r="B75" s="95" t="s">
        <v>314</v>
      </c>
      <c r="C75" s="99"/>
      <c r="D75" s="94"/>
      <c r="E75" s="95"/>
      <c r="F75" s="100"/>
      <c r="G75" s="100"/>
    </row>
    <row r="76" spans="1:7" s="10" customFormat="1" ht="12.75">
      <c r="A76" s="93"/>
      <c r="B76" s="94" t="s">
        <v>315</v>
      </c>
      <c r="C76" s="133" t="s">
        <v>316</v>
      </c>
      <c r="D76" s="134"/>
      <c r="E76" s="97">
        <f>E77+E78</f>
        <v>12438530.75</v>
      </c>
      <c r="F76" s="97">
        <f>F77+F78</f>
        <v>7071</v>
      </c>
      <c r="G76" s="98">
        <f>G77+G78</f>
        <v>12445601.75</v>
      </c>
    </row>
    <row r="77" spans="1:7" s="10" customFormat="1" ht="12.75">
      <c r="A77" s="93"/>
      <c r="B77" s="94"/>
      <c r="C77" s="133" t="s">
        <v>317</v>
      </c>
      <c r="D77" s="134"/>
      <c r="E77" s="97">
        <v>7660398.03</v>
      </c>
      <c r="F77" s="101">
        <v>3314</v>
      </c>
      <c r="G77" s="101">
        <f>E77+F77</f>
        <v>7663712.03</v>
      </c>
    </row>
    <row r="78" spans="1:7" s="10" customFormat="1" ht="18.75" customHeight="1">
      <c r="A78" s="93"/>
      <c r="B78" s="94"/>
      <c r="C78" s="133" t="s">
        <v>318</v>
      </c>
      <c r="D78" s="134"/>
      <c r="E78" s="97">
        <v>4778132.72</v>
      </c>
      <c r="F78" s="101">
        <v>3757</v>
      </c>
      <c r="G78" s="101">
        <f aca="true" t="shared" si="0" ref="G78:G86">E78+F78</f>
        <v>4781889.72</v>
      </c>
    </row>
    <row r="79" spans="1:7" s="10" customFormat="1" ht="12.75">
      <c r="A79" s="93"/>
      <c r="B79" s="94" t="s">
        <v>319</v>
      </c>
      <c r="C79" s="133" t="s">
        <v>320</v>
      </c>
      <c r="D79" s="134"/>
      <c r="E79" s="97">
        <v>4297156</v>
      </c>
      <c r="F79" s="101"/>
      <c r="G79" s="101">
        <f t="shared" si="0"/>
        <v>4297156</v>
      </c>
    </row>
    <row r="80" spans="1:7" s="10" customFormat="1" ht="12.75">
      <c r="A80" s="94"/>
      <c r="B80" s="94" t="s">
        <v>321</v>
      </c>
      <c r="C80" s="133" t="s">
        <v>322</v>
      </c>
      <c r="D80" s="134"/>
      <c r="E80" s="97">
        <v>1911798.86</v>
      </c>
      <c r="F80" s="101">
        <v>36292</v>
      </c>
      <c r="G80" s="101">
        <f t="shared" si="0"/>
        <v>1948090.86</v>
      </c>
    </row>
    <row r="81" spans="1:7" s="10" customFormat="1" ht="26.25" customHeight="1">
      <c r="A81" s="94"/>
      <c r="B81" s="94" t="s">
        <v>323</v>
      </c>
      <c r="C81" s="133" t="s">
        <v>324</v>
      </c>
      <c r="D81" s="135"/>
      <c r="E81" s="97">
        <v>82591.46</v>
      </c>
      <c r="F81" s="101"/>
      <c r="G81" s="101">
        <f t="shared" si="0"/>
        <v>82591.46</v>
      </c>
    </row>
    <row r="82" spans="1:7" s="10" customFormat="1" ht="15">
      <c r="A82" s="94"/>
      <c r="B82" s="94" t="s">
        <v>325</v>
      </c>
      <c r="C82" s="133" t="s">
        <v>326</v>
      </c>
      <c r="D82" s="136"/>
      <c r="E82" s="97">
        <v>455000</v>
      </c>
      <c r="F82" s="102"/>
      <c r="G82" s="102">
        <f t="shared" si="0"/>
        <v>455000</v>
      </c>
    </row>
    <row r="83" spans="1:7" s="10" customFormat="1" ht="12.75">
      <c r="A83" s="95"/>
      <c r="B83" s="99"/>
      <c r="C83" s="99"/>
      <c r="D83" s="103"/>
      <c r="E83" s="104"/>
      <c r="F83" s="102"/>
      <c r="G83" s="102"/>
    </row>
    <row r="84" spans="1:7" s="10" customFormat="1" ht="12.75">
      <c r="A84" s="93" t="s">
        <v>327</v>
      </c>
      <c r="B84" s="95" t="s">
        <v>328</v>
      </c>
      <c r="C84" s="99"/>
      <c r="D84" s="104"/>
      <c r="E84" s="97">
        <v>2652725</v>
      </c>
      <c r="F84" s="102"/>
      <c r="G84" s="102">
        <f t="shared" si="0"/>
        <v>2652725</v>
      </c>
    </row>
    <row r="85" spans="1:7" s="10" customFormat="1" ht="12.75">
      <c r="A85" s="94"/>
      <c r="B85" s="105" t="s">
        <v>311</v>
      </c>
      <c r="C85" s="106"/>
      <c r="D85" s="107"/>
      <c r="E85" s="95"/>
      <c r="F85" s="102"/>
      <c r="G85" s="102"/>
    </row>
    <row r="86" spans="1:7" s="10" customFormat="1" ht="24" customHeight="1">
      <c r="A86" s="94"/>
      <c r="B86" s="133" t="s">
        <v>329</v>
      </c>
      <c r="C86" s="137"/>
      <c r="D86" s="135"/>
      <c r="E86" s="97">
        <v>116372</v>
      </c>
      <c r="F86" s="101"/>
      <c r="G86" s="101">
        <f t="shared" si="0"/>
        <v>116372</v>
      </c>
    </row>
    <row r="87" spans="1:7" s="10" customFormat="1" ht="12.75">
      <c r="A87" s="108"/>
      <c r="B87" s="99"/>
      <c r="C87" s="99"/>
      <c r="D87" s="99"/>
      <c r="E87" s="99"/>
      <c r="F87" s="109"/>
      <c r="G87" s="109"/>
    </row>
    <row r="88" spans="1:7" s="10" customFormat="1" ht="12.75" hidden="1">
      <c r="A88" s="94" t="s">
        <v>330</v>
      </c>
      <c r="B88" s="95" t="s">
        <v>331</v>
      </c>
      <c r="C88" s="99"/>
      <c r="D88" s="110"/>
      <c r="E88" s="99"/>
      <c r="F88" s="100"/>
      <c r="G88" s="100"/>
    </row>
    <row r="89" spans="1:7" s="10" customFormat="1" ht="22.5" hidden="1">
      <c r="A89" s="94"/>
      <c r="B89" s="111" t="s">
        <v>332</v>
      </c>
      <c r="C89" s="112" t="s">
        <v>333</v>
      </c>
      <c r="D89" s="99"/>
      <c r="E89" s="113" t="s">
        <v>9</v>
      </c>
      <c r="F89" s="114" t="s">
        <v>334</v>
      </c>
      <c r="G89" s="114" t="s">
        <v>59</v>
      </c>
    </row>
    <row r="90" spans="1:7" s="10" customFormat="1" ht="15.75" customHeight="1" hidden="1">
      <c r="A90" s="94"/>
      <c r="B90" s="115" t="s">
        <v>335</v>
      </c>
      <c r="C90" s="112" t="s">
        <v>336</v>
      </c>
      <c r="D90" s="99"/>
      <c r="E90" s="116">
        <v>71500</v>
      </c>
      <c r="F90" s="101"/>
      <c r="G90" s="101">
        <f>F90+E90</f>
        <v>71500</v>
      </c>
    </row>
    <row r="91" spans="1:7" s="10" customFormat="1" ht="15" hidden="1">
      <c r="A91" s="94"/>
      <c r="B91" s="117">
        <v>60014</v>
      </c>
      <c r="C91" s="133" t="s">
        <v>337</v>
      </c>
      <c r="D91" s="135"/>
      <c r="E91" s="116">
        <v>15750</v>
      </c>
      <c r="F91" s="101"/>
      <c r="G91" s="101">
        <f>F91+E91</f>
        <v>15750</v>
      </c>
    </row>
    <row r="92" spans="1:7" s="10" customFormat="1" ht="15" hidden="1">
      <c r="A92" s="94"/>
      <c r="B92" s="107">
        <v>60016</v>
      </c>
      <c r="C92" s="133" t="s">
        <v>338</v>
      </c>
      <c r="D92" s="135"/>
      <c r="E92" s="97">
        <v>13588</v>
      </c>
      <c r="F92" s="101"/>
      <c r="G92" s="101">
        <f>E92+F92</f>
        <v>13588</v>
      </c>
    </row>
    <row r="93" spans="1:7" s="10" customFormat="1" ht="15" hidden="1">
      <c r="A93" s="94"/>
      <c r="B93" s="107">
        <v>60016</v>
      </c>
      <c r="C93" s="133" t="s">
        <v>339</v>
      </c>
      <c r="D93" s="135"/>
      <c r="E93" s="97">
        <v>15142</v>
      </c>
      <c r="F93" s="101"/>
      <c r="G93" s="101">
        <f>E93+F93</f>
        <v>15142</v>
      </c>
    </row>
    <row r="94" spans="1:7" s="10" customFormat="1" ht="15" hidden="1">
      <c r="A94" s="94"/>
      <c r="B94" s="107">
        <v>60016</v>
      </c>
      <c r="C94" s="133" t="s">
        <v>340</v>
      </c>
      <c r="D94" s="138"/>
      <c r="E94" s="97">
        <v>5000</v>
      </c>
      <c r="F94" s="101"/>
      <c r="G94" s="101">
        <f>E94+F94</f>
        <v>5000</v>
      </c>
    </row>
    <row r="95" spans="1:7" s="10" customFormat="1" ht="15" hidden="1">
      <c r="A95" s="94"/>
      <c r="B95" s="107">
        <v>60016</v>
      </c>
      <c r="C95" s="133" t="s">
        <v>341</v>
      </c>
      <c r="D95" s="135"/>
      <c r="E95" s="97">
        <v>487742</v>
      </c>
      <c r="F95" s="101"/>
      <c r="G95" s="101">
        <f>E95+F95</f>
        <v>487742</v>
      </c>
    </row>
    <row r="96" spans="1:7" s="10" customFormat="1" ht="15" hidden="1">
      <c r="A96" s="94"/>
      <c r="B96" s="107">
        <v>60016</v>
      </c>
      <c r="C96" s="133" t="s">
        <v>342</v>
      </c>
      <c r="D96" s="135"/>
      <c r="E96" s="97">
        <v>11580</v>
      </c>
      <c r="F96" s="101"/>
      <c r="G96" s="101">
        <f>E96+F96</f>
        <v>11580</v>
      </c>
    </row>
    <row r="97" spans="1:7" s="10" customFormat="1" ht="15" hidden="1">
      <c r="A97" s="94"/>
      <c r="B97" s="107">
        <v>60016</v>
      </c>
      <c r="C97" s="133" t="s">
        <v>343</v>
      </c>
      <c r="D97" s="135"/>
      <c r="E97" s="97">
        <v>5795</v>
      </c>
      <c r="F97" s="101"/>
      <c r="G97" s="101">
        <f>E97+F97</f>
        <v>5795</v>
      </c>
    </row>
    <row r="98" spans="1:7" s="10" customFormat="1" ht="29.25" customHeight="1" hidden="1">
      <c r="A98" s="94"/>
      <c r="B98" s="107">
        <v>60016</v>
      </c>
      <c r="C98" s="133" t="s">
        <v>344</v>
      </c>
      <c r="D98" s="135"/>
      <c r="E98" s="97">
        <v>4770</v>
      </c>
      <c r="F98" s="101"/>
      <c r="G98" s="101">
        <f>E98+F98</f>
        <v>4770</v>
      </c>
    </row>
    <row r="99" spans="1:7" s="10" customFormat="1" ht="15" hidden="1">
      <c r="A99" s="94"/>
      <c r="B99" s="107">
        <v>60016</v>
      </c>
      <c r="C99" s="133" t="s">
        <v>345</v>
      </c>
      <c r="D99" s="135"/>
      <c r="E99" s="97">
        <v>86000</v>
      </c>
      <c r="F99" s="101"/>
      <c r="G99" s="101">
        <f>E99+F99</f>
        <v>86000</v>
      </c>
    </row>
    <row r="100" spans="1:7" s="10" customFormat="1" ht="15" hidden="1">
      <c r="A100" s="94"/>
      <c r="B100" s="107">
        <v>60016</v>
      </c>
      <c r="C100" s="133" t="s">
        <v>346</v>
      </c>
      <c r="D100" s="135"/>
      <c r="E100" s="97">
        <v>617184</v>
      </c>
      <c r="F100" s="101"/>
      <c r="G100" s="101">
        <f>F100+E100</f>
        <v>617184</v>
      </c>
    </row>
    <row r="101" spans="1:7" s="10" customFormat="1" ht="15" hidden="1">
      <c r="A101" s="94"/>
      <c r="B101" s="107">
        <v>63095</v>
      </c>
      <c r="C101" s="133" t="s">
        <v>347</v>
      </c>
      <c r="D101" s="135"/>
      <c r="E101" s="97">
        <v>46834</v>
      </c>
      <c r="F101" s="101"/>
      <c r="G101" s="101">
        <f>E101+F101</f>
        <v>46834</v>
      </c>
    </row>
    <row r="102" spans="1:7" s="10" customFormat="1" ht="15" hidden="1">
      <c r="A102" s="94"/>
      <c r="B102" s="107">
        <v>70005</v>
      </c>
      <c r="C102" s="133" t="s">
        <v>348</v>
      </c>
      <c r="D102" s="135"/>
      <c r="E102" s="97">
        <v>443184</v>
      </c>
      <c r="F102" s="101"/>
      <c r="G102" s="101">
        <f>E102+F102</f>
        <v>443184</v>
      </c>
    </row>
    <row r="103" spans="1:7" s="10" customFormat="1" ht="24.75" customHeight="1" hidden="1">
      <c r="A103" s="94"/>
      <c r="B103" s="107">
        <v>7005</v>
      </c>
      <c r="C103" s="133" t="s">
        <v>349</v>
      </c>
      <c r="D103" s="138"/>
      <c r="E103" s="97">
        <v>70000</v>
      </c>
      <c r="F103" s="101"/>
      <c r="G103" s="101">
        <f>E103+F103</f>
        <v>70000</v>
      </c>
    </row>
    <row r="104" spans="1:7" s="10" customFormat="1" ht="15" hidden="1">
      <c r="A104" s="94"/>
      <c r="B104" s="107">
        <v>75023</v>
      </c>
      <c r="C104" s="133" t="s">
        <v>350</v>
      </c>
      <c r="D104" s="135"/>
      <c r="E104" s="97">
        <v>31850</v>
      </c>
      <c r="F104" s="101"/>
      <c r="G104" s="101">
        <f>E104+F104</f>
        <v>31850</v>
      </c>
    </row>
    <row r="105" spans="1:7" s="10" customFormat="1" ht="15" hidden="1">
      <c r="A105" s="94"/>
      <c r="B105" s="107">
        <v>75095</v>
      </c>
      <c r="C105" s="133" t="s">
        <v>351</v>
      </c>
      <c r="D105" s="135"/>
      <c r="E105" s="97">
        <v>4500</v>
      </c>
      <c r="F105" s="118"/>
      <c r="G105" s="101">
        <f>E105+F105</f>
        <v>4500</v>
      </c>
    </row>
    <row r="106" spans="1:7" s="10" customFormat="1" ht="12.75" hidden="1">
      <c r="A106" s="94"/>
      <c r="B106" s="107">
        <v>75412</v>
      </c>
      <c r="C106" s="133" t="s">
        <v>352</v>
      </c>
      <c r="D106" s="134"/>
      <c r="E106" s="97">
        <v>12000</v>
      </c>
      <c r="F106" s="101"/>
      <c r="G106" s="101">
        <f>E106+F106</f>
        <v>12000</v>
      </c>
    </row>
    <row r="107" spans="1:7" s="10" customFormat="1" ht="15" hidden="1">
      <c r="A107" s="94"/>
      <c r="B107" s="107">
        <v>75412</v>
      </c>
      <c r="C107" s="133" t="s">
        <v>353</v>
      </c>
      <c r="D107" s="135"/>
      <c r="E107" s="97">
        <v>2500</v>
      </c>
      <c r="F107" s="101"/>
      <c r="G107" s="101">
        <f>E107+F107</f>
        <v>2500</v>
      </c>
    </row>
    <row r="108" spans="1:7" s="10" customFormat="1" ht="15" hidden="1">
      <c r="A108" s="94"/>
      <c r="B108" s="107">
        <v>75412</v>
      </c>
      <c r="C108" s="133" t="s">
        <v>354</v>
      </c>
      <c r="D108" s="135"/>
      <c r="E108" s="97">
        <v>5000</v>
      </c>
      <c r="F108" s="118"/>
      <c r="G108" s="101">
        <f>E108+F108</f>
        <v>5000</v>
      </c>
    </row>
    <row r="109" spans="1:7" s="10" customFormat="1" ht="15" hidden="1">
      <c r="A109" s="94"/>
      <c r="B109" s="107">
        <v>75412</v>
      </c>
      <c r="C109" s="133" t="s">
        <v>355</v>
      </c>
      <c r="D109" s="135"/>
      <c r="E109" s="97">
        <v>17194</v>
      </c>
      <c r="F109" s="101"/>
      <c r="G109" s="101">
        <f>E109+F109</f>
        <v>17194</v>
      </c>
    </row>
    <row r="110" spans="1:7" s="10" customFormat="1" ht="15" hidden="1">
      <c r="A110" s="94"/>
      <c r="B110" s="107">
        <v>80104</v>
      </c>
      <c r="C110" s="133" t="s">
        <v>356</v>
      </c>
      <c r="D110" s="135"/>
      <c r="E110" s="97">
        <v>56000</v>
      </c>
      <c r="F110" s="101"/>
      <c r="G110" s="101">
        <f>E110+F110</f>
        <v>56000</v>
      </c>
    </row>
    <row r="111" spans="1:7" s="10" customFormat="1" ht="15" hidden="1">
      <c r="A111" s="94"/>
      <c r="B111" s="107">
        <v>90004</v>
      </c>
      <c r="C111" s="133" t="s">
        <v>357</v>
      </c>
      <c r="D111" s="138"/>
      <c r="E111" s="97">
        <v>15431</v>
      </c>
      <c r="F111" s="101"/>
      <c r="G111" s="101">
        <f>E111+F111</f>
        <v>15431</v>
      </c>
    </row>
    <row r="112" spans="1:7" s="10" customFormat="1" ht="15" hidden="1">
      <c r="A112" s="94"/>
      <c r="B112" s="107">
        <v>90013</v>
      </c>
      <c r="C112" s="133" t="s">
        <v>358</v>
      </c>
      <c r="D112" s="135"/>
      <c r="E112" s="97">
        <v>67820</v>
      </c>
      <c r="F112" s="101"/>
      <c r="G112" s="101">
        <f>E112+F112</f>
        <v>67820</v>
      </c>
    </row>
    <row r="113" spans="1:7" s="10" customFormat="1" ht="15" hidden="1">
      <c r="A113" s="94"/>
      <c r="B113" s="107">
        <v>90015</v>
      </c>
      <c r="C113" s="133" t="s">
        <v>359</v>
      </c>
      <c r="D113" s="135"/>
      <c r="E113" s="97">
        <v>4000</v>
      </c>
      <c r="F113" s="101"/>
      <c r="G113" s="101">
        <f>E113+F113</f>
        <v>4000</v>
      </c>
    </row>
    <row r="114" spans="1:7" s="10" customFormat="1" ht="15" hidden="1">
      <c r="A114" s="94"/>
      <c r="B114" s="107">
        <v>90017</v>
      </c>
      <c r="C114" s="133" t="s">
        <v>360</v>
      </c>
      <c r="D114" s="135"/>
      <c r="E114" s="97">
        <v>187150</v>
      </c>
      <c r="F114" s="101"/>
      <c r="G114" s="101">
        <f>E114+F114</f>
        <v>187150</v>
      </c>
    </row>
    <row r="115" spans="1:7" s="10" customFormat="1" ht="15" hidden="1">
      <c r="A115" s="94"/>
      <c r="B115" s="107">
        <v>92114</v>
      </c>
      <c r="C115" s="133" t="s">
        <v>361</v>
      </c>
      <c r="D115" s="135"/>
      <c r="E115" s="97">
        <v>16000</v>
      </c>
      <c r="F115" s="101"/>
      <c r="G115" s="101">
        <f>E115+F115</f>
        <v>16000</v>
      </c>
    </row>
    <row r="116" spans="1:7" s="10" customFormat="1" ht="15" hidden="1">
      <c r="A116" s="94"/>
      <c r="B116" s="107">
        <v>92195</v>
      </c>
      <c r="C116" s="133" t="s">
        <v>362</v>
      </c>
      <c r="D116" s="135"/>
      <c r="E116" s="97">
        <v>150000</v>
      </c>
      <c r="F116" s="101"/>
      <c r="G116" s="101">
        <f>E116+F116</f>
        <v>150000</v>
      </c>
    </row>
    <row r="117" spans="1:7" s="10" customFormat="1" ht="15" hidden="1">
      <c r="A117" s="94"/>
      <c r="B117" s="107">
        <v>92695</v>
      </c>
      <c r="C117" s="133" t="s">
        <v>363</v>
      </c>
      <c r="D117" s="135"/>
      <c r="E117" s="97">
        <v>10330</v>
      </c>
      <c r="F117" s="118"/>
      <c r="G117" s="101">
        <f>E117+F117</f>
        <v>10330</v>
      </c>
    </row>
    <row r="118" spans="1:7" s="10" customFormat="1" ht="15" hidden="1">
      <c r="A118" s="94"/>
      <c r="B118" s="107">
        <v>92695</v>
      </c>
      <c r="C118" s="133" t="s">
        <v>364</v>
      </c>
      <c r="D118" s="135"/>
      <c r="E118" s="97">
        <v>48312</v>
      </c>
      <c r="F118" s="101"/>
      <c r="G118" s="101">
        <f>E118+F118</f>
        <v>48312</v>
      </c>
    </row>
    <row r="119" spans="1:7" s="10" customFormat="1" ht="15" hidden="1">
      <c r="A119" s="94"/>
      <c r="B119" s="107">
        <v>92695</v>
      </c>
      <c r="C119" s="133" t="s">
        <v>365</v>
      </c>
      <c r="D119" s="135"/>
      <c r="E119" s="97">
        <v>10470</v>
      </c>
      <c r="F119" s="100"/>
      <c r="G119" s="101">
        <f>E119+F119</f>
        <v>10470</v>
      </c>
    </row>
    <row r="120" spans="1:7" s="10" customFormat="1" ht="15" hidden="1">
      <c r="A120" s="94"/>
      <c r="B120" s="107">
        <v>92695</v>
      </c>
      <c r="C120" s="133" t="s">
        <v>366</v>
      </c>
      <c r="D120" s="135"/>
      <c r="E120" s="97">
        <v>11705</v>
      </c>
      <c r="F120" s="101"/>
      <c r="G120" s="101">
        <f>E120+F120</f>
        <v>11705</v>
      </c>
    </row>
    <row r="121" spans="1:7" s="10" customFormat="1" ht="15" hidden="1">
      <c r="A121" s="94"/>
      <c r="B121" s="119">
        <v>92695</v>
      </c>
      <c r="C121" s="141" t="s">
        <v>367</v>
      </c>
      <c r="D121" s="142"/>
      <c r="E121" s="101">
        <v>15000</v>
      </c>
      <c r="F121" s="101"/>
      <c r="G121" s="101">
        <f>E121+F121</f>
        <v>15000</v>
      </c>
    </row>
    <row r="122" spans="1:7" s="10" customFormat="1" ht="15" hidden="1">
      <c r="A122" s="94"/>
      <c r="B122" s="120">
        <v>92695</v>
      </c>
      <c r="C122" s="143" t="s">
        <v>368</v>
      </c>
      <c r="D122" s="144"/>
      <c r="E122" s="121">
        <v>93394</v>
      </c>
      <c r="F122" s="102"/>
      <c r="G122" s="102">
        <f>E122+F122</f>
        <v>93394</v>
      </c>
    </row>
    <row r="123" spans="1:7" s="10" customFormat="1" ht="15" hidden="1">
      <c r="A123" s="122"/>
      <c r="B123" s="123" t="s">
        <v>369</v>
      </c>
      <c r="C123" s="139"/>
      <c r="D123" s="140"/>
      <c r="E123" s="124">
        <f>SUM(E90:E122)</f>
        <v>2652725</v>
      </c>
      <c r="F123" s="124">
        <f>SUM(F90:F122)</f>
        <v>0</v>
      </c>
      <c r="G123" s="124">
        <f>SUM(G90:G122)</f>
        <v>2652725</v>
      </c>
    </row>
    <row r="124" spans="1:7" s="10" customFormat="1" ht="12.75">
      <c r="A124" s="26"/>
      <c r="B124" s="26"/>
      <c r="C124" s="26"/>
      <c r="D124" s="26"/>
      <c r="E124" s="26"/>
      <c r="F124" s="12"/>
      <c r="G124" s="12"/>
    </row>
    <row r="125" spans="5:6" ht="15">
      <c r="E125" s="87" t="s">
        <v>20</v>
      </c>
      <c r="F125" s="5"/>
    </row>
    <row r="126" ht="15">
      <c r="F126" s="5"/>
    </row>
    <row r="127" spans="5:6" ht="15">
      <c r="E127" s="87" t="s">
        <v>19</v>
      </c>
      <c r="F127" s="5"/>
    </row>
  </sheetData>
  <sheetProtection/>
  <mergeCells count="46">
    <mergeCell ref="C123:D123"/>
    <mergeCell ref="C118:D118"/>
    <mergeCell ref="C119:D119"/>
    <mergeCell ref="C120:D120"/>
    <mergeCell ref="C121:D121"/>
    <mergeCell ref="C122:D122"/>
    <mergeCell ref="C113:D113"/>
    <mergeCell ref="C114:D114"/>
    <mergeCell ref="C115:D115"/>
    <mergeCell ref="C116:D116"/>
    <mergeCell ref="C117:D117"/>
    <mergeCell ref="C108:D108"/>
    <mergeCell ref="C109:D109"/>
    <mergeCell ref="C110:D110"/>
    <mergeCell ref="C111:D111"/>
    <mergeCell ref="C112:D112"/>
    <mergeCell ref="C103:D103"/>
    <mergeCell ref="C104:D104"/>
    <mergeCell ref="C105:D105"/>
    <mergeCell ref="C106:D106"/>
    <mergeCell ref="C107:D107"/>
    <mergeCell ref="C98:D98"/>
    <mergeCell ref="C99:D99"/>
    <mergeCell ref="C100:D100"/>
    <mergeCell ref="C101:D101"/>
    <mergeCell ref="C102:D102"/>
    <mergeCell ref="C93:D93"/>
    <mergeCell ref="C94:D94"/>
    <mergeCell ref="C95:D95"/>
    <mergeCell ref="C96:D96"/>
    <mergeCell ref="C97:D97"/>
    <mergeCell ref="C81:D81"/>
    <mergeCell ref="C82:D82"/>
    <mergeCell ref="B86:D86"/>
    <mergeCell ref="C91:D91"/>
    <mergeCell ref="C92:D92"/>
    <mergeCell ref="C76:D76"/>
    <mergeCell ref="C77:D77"/>
    <mergeCell ref="C78:D78"/>
    <mergeCell ref="C79:D79"/>
    <mergeCell ref="C80:D80"/>
    <mergeCell ref="A7:G7"/>
    <mergeCell ref="A69:C69"/>
    <mergeCell ref="D69:G69"/>
    <mergeCell ref="A70:D70"/>
    <mergeCell ref="A72:C72"/>
  </mergeCells>
  <printOptions/>
  <pageMargins left="0.7086614173228347" right="0.2755905511811024" top="1.02" bottom="0.61" header="0.66" footer="0.9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M71" sqref="M71"/>
    </sheetView>
  </sheetViews>
  <sheetFormatPr defaultColWidth="5.00390625" defaultRowHeight="15"/>
  <cols>
    <col min="1" max="1" width="5.140625" style="0" bestFit="1" customWidth="1"/>
    <col min="2" max="2" width="5.28125" style="0" customWidth="1"/>
    <col min="3" max="3" width="5.00390625" style="0" customWidth="1"/>
    <col min="4" max="4" width="51.00390625" style="0" customWidth="1"/>
    <col min="5" max="5" width="10.57421875" style="0" customWidth="1"/>
    <col min="6" max="6" width="8.7109375" style="0" customWidth="1"/>
    <col min="7" max="7" width="10.8515625" style="0" customWidth="1"/>
    <col min="8" max="8" width="11.28125" style="7" customWidth="1"/>
    <col min="9" max="9" width="9.7109375" style="0" customWidth="1"/>
    <col min="10" max="10" width="12.00390625" style="0" customWidth="1"/>
    <col min="11" max="20" width="5.00390625" style="0" customWidth="1"/>
    <col min="21" max="21" width="21.7109375" style="0" customWidth="1"/>
    <col min="22" max="27" width="5.00390625" style="0" hidden="1" customWidth="1"/>
  </cols>
  <sheetData>
    <row r="1" spans="5:7" ht="15">
      <c r="E1" s="6"/>
      <c r="F1" s="6"/>
      <c r="G1" s="6" t="s">
        <v>60</v>
      </c>
    </row>
    <row r="2" spans="5:7" ht="15">
      <c r="E2" s="6"/>
      <c r="F2" s="6"/>
      <c r="G2" s="6" t="s">
        <v>370</v>
      </c>
    </row>
    <row r="3" spans="5:7" ht="15">
      <c r="E3" s="6"/>
      <c r="F3" s="6"/>
      <c r="G3" s="6" t="s">
        <v>18</v>
      </c>
    </row>
    <row r="4" spans="5:7" ht="15">
      <c r="E4" s="6"/>
      <c r="F4" s="6"/>
      <c r="G4" s="6" t="s">
        <v>310</v>
      </c>
    </row>
    <row r="5" ht="18" customHeight="1"/>
    <row r="6" spans="1:10" ht="26.25" customHeight="1">
      <c r="A6" s="145" t="s">
        <v>61</v>
      </c>
      <c r="B6" s="145"/>
      <c r="C6" s="145"/>
      <c r="D6" s="145"/>
      <c r="E6" s="145"/>
      <c r="F6" s="145"/>
      <c r="G6" s="145"/>
      <c r="H6" s="145"/>
      <c r="I6" s="145"/>
      <c r="J6" s="146"/>
    </row>
    <row r="7" spans="1:10" s="10" customFormat="1" ht="15">
      <c r="A7" s="147" t="s">
        <v>62</v>
      </c>
      <c r="B7" s="148"/>
      <c r="C7" s="148"/>
      <c r="D7" s="148"/>
      <c r="E7" s="148"/>
      <c r="F7" s="148"/>
      <c r="G7" s="148"/>
      <c r="H7" s="149"/>
      <c r="I7" s="149"/>
      <c r="J7" s="149"/>
    </row>
    <row r="8" spans="1:9" ht="21" customHeight="1">
      <c r="A8" s="13"/>
      <c r="B8" s="13"/>
      <c r="C8" s="13"/>
      <c r="D8" s="13"/>
      <c r="E8" s="13"/>
      <c r="F8" s="13"/>
      <c r="G8" s="13"/>
      <c r="H8" s="27"/>
      <c r="I8" s="13"/>
    </row>
    <row r="9" spans="1:10" ht="23.25">
      <c r="A9" s="28" t="s">
        <v>5</v>
      </c>
      <c r="B9" s="28" t="s">
        <v>58</v>
      </c>
      <c r="C9" s="28" t="s">
        <v>63</v>
      </c>
      <c r="D9" s="29" t="s">
        <v>8</v>
      </c>
      <c r="E9" s="30" t="s">
        <v>64</v>
      </c>
      <c r="F9" s="30" t="s">
        <v>65</v>
      </c>
      <c r="G9" s="31" t="s">
        <v>59</v>
      </c>
      <c r="H9" s="32" t="s">
        <v>66</v>
      </c>
      <c r="I9" s="30" t="s">
        <v>65</v>
      </c>
      <c r="J9" s="30" t="s">
        <v>59</v>
      </c>
    </row>
    <row r="10" spans="1:10" s="8" customFormat="1" ht="15" hidden="1">
      <c r="A10" s="28" t="s">
        <v>67</v>
      </c>
      <c r="B10" s="28"/>
      <c r="C10" s="28"/>
      <c r="D10" s="29" t="s">
        <v>68</v>
      </c>
      <c r="E10" s="33">
        <f>E11</f>
        <v>388141.75</v>
      </c>
      <c r="F10" s="34">
        <f>F11</f>
        <v>0</v>
      </c>
      <c r="G10" s="35">
        <f>G11</f>
        <v>388141.75</v>
      </c>
      <c r="H10" s="36">
        <f>H11</f>
        <v>388141.75</v>
      </c>
      <c r="I10" s="34">
        <f>I11</f>
        <v>0</v>
      </c>
      <c r="J10" s="34">
        <f>H10+I10</f>
        <v>388141.75</v>
      </c>
    </row>
    <row r="11" spans="1:10" s="8" customFormat="1" ht="15" hidden="1">
      <c r="A11" s="37"/>
      <c r="B11" s="37" t="s">
        <v>69</v>
      </c>
      <c r="C11" s="37"/>
      <c r="D11" s="38" t="s">
        <v>56</v>
      </c>
      <c r="E11" s="39">
        <f>E12</f>
        <v>388141.75</v>
      </c>
      <c r="F11" s="40">
        <f>F12</f>
        <v>0</v>
      </c>
      <c r="G11" s="41">
        <f>G12</f>
        <v>388141.75</v>
      </c>
      <c r="H11" s="42">
        <f>SUM(H13:H18)</f>
        <v>388141.75</v>
      </c>
      <c r="I11" s="40">
        <f>SUM(I13:I18)</f>
        <v>0</v>
      </c>
      <c r="J11" s="40">
        <f>SUM(J13:J18)</f>
        <v>388141.75</v>
      </c>
    </row>
    <row r="12" spans="1:10" s="8" customFormat="1" ht="33.75" hidden="1">
      <c r="A12" s="37"/>
      <c r="B12" s="37"/>
      <c r="C12" s="37" t="s">
        <v>21</v>
      </c>
      <c r="D12" s="43" t="s">
        <v>22</v>
      </c>
      <c r="E12" s="39">
        <v>388141.75</v>
      </c>
      <c r="F12" s="40"/>
      <c r="G12" s="41">
        <f>E12+F12</f>
        <v>388141.75</v>
      </c>
      <c r="H12" s="44"/>
      <c r="I12" s="40"/>
      <c r="J12" s="40"/>
    </row>
    <row r="13" spans="1:10" s="8" customFormat="1" ht="15" hidden="1">
      <c r="A13" s="37"/>
      <c r="B13" s="37"/>
      <c r="C13" s="37" t="s">
        <v>33</v>
      </c>
      <c r="D13" s="43" t="s">
        <v>34</v>
      </c>
      <c r="E13" s="39"/>
      <c r="F13" s="39"/>
      <c r="G13" s="45"/>
      <c r="H13" s="46">
        <v>4769.59</v>
      </c>
      <c r="I13" s="40"/>
      <c r="J13" s="40">
        <f>H13+I13</f>
        <v>4769.59</v>
      </c>
    </row>
    <row r="14" spans="1:10" s="8" customFormat="1" ht="15" hidden="1">
      <c r="A14" s="37"/>
      <c r="B14" s="37"/>
      <c r="C14" s="37" t="s">
        <v>46</v>
      </c>
      <c r="D14" s="43" t="s">
        <v>47</v>
      </c>
      <c r="E14" s="39"/>
      <c r="F14" s="39"/>
      <c r="G14" s="45"/>
      <c r="H14" s="46">
        <v>815.59</v>
      </c>
      <c r="I14" s="40"/>
      <c r="J14" s="40">
        <f>H14+I14</f>
        <v>815.59</v>
      </c>
    </row>
    <row r="15" spans="1:10" s="8" customFormat="1" ht="15" hidden="1">
      <c r="A15" s="37"/>
      <c r="B15" s="37"/>
      <c r="C15" s="37" t="s">
        <v>37</v>
      </c>
      <c r="D15" s="43" t="s">
        <v>38</v>
      </c>
      <c r="E15" s="39"/>
      <c r="F15" s="39"/>
      <c r="G15" s="45"/>
      <c r="H15" s="46">
        <v>116.85</v>
      </c>
      <c r="I15" s="40"/>
      <c r="J15" s="40">
        <f>H15+I15</f>
        <v>116.85</v>
      </c>
    </row>
    <row r="16" spans="1:10" s="8" customFormat="1" ht="15" hidden="1">
      <c r="A16" s="37"/>
      <c r="B16" s="37"/>
      <c r="C16" s="37" t="s">
        <v>27</v>
      </c>
      <c r="D16" s="43" t="s">
        <v>28</v>
      </c>
      <c r="E16" s="39"/>
      <c r="F16" s="39"/>
      <c r="G16" s="45"/>
      <c r="H16" s="46">
        <v>113.29</v>
      </c>
      <c r="I16" s="40"/>
      <c r="J16" s="40">
        <f>H16+I16</f>
        <v>113.29</v>
      </c>
    </row>
    <row r="17" spans="1:10" s="8" customFormat="1" ht="15" hidden="1">
      <c r="A17" s="37"/>
      <c r="B17" s="37"/>
      <c r="C17" s="37" t="s">
        <v>35</v>
      </c>
      <c r="D17" s="43" t="s">
        <v>36</v>
      </c>
      <c r="E17" s="39"/>
      <c r="F17" s="39"/>
      <c r="G17" s="45"/>
      <c r="H17" s="46">
        <v>1795.3</v>
      </c>
      <c r="I17" s="40"/>
      <c r="J17" s="40">
        <f>H17+I17</f>
        <v>1795.3</v>
      </c>
    </row>
    <row r="18" spans="1:10" s="48" customFormat="1" ht="11.25" hidden="1">
      <c r="A18" s="28"/>
      <c r="B18" s="28"/>
      <c r="C18" s="37" t="s">
        <v>25</v>
      </c>
      <c r="D18" s="43" t="s">
        <v>26</v>
      </c>
      <c r="E18" s="33"/>
      <c r="F18" s="33"/>
      <c r="G18" s="47"/>
      <c r="H18" s="46">
        <v>380531.13</v>
      </c>
      <c r="I18" s="40"/>
      <c r="J18" s="40">
        <f>H18+I18</f>
        <v>380531.13</v>
      </c>
    </row>
    <row r="19" spans="1:10" ht="15">
      <c r="A19" s="28" t="s">
        <v>29</v>
      </c>
      <c r="B19" s="28"/>
      <c r="C19" s="28"/>
      <c r="D19" s="49" t="s">
        <v>30</v>
      </c>
      <c r="E19" s="50" t="str">
        <f>E20</f>
        <v>44 600,00</v>
      </c>
      <c r="F19" s="50">
        <f>F20</f>
        <v>514</v>
      </c>
      <c r="G19" s="51">
        <f>G20</f>
        <v>45114</v>
      </c>
      <c r="H19" s="52" t="s">
        <v>70</v>
      </c>
      <c r="I19" s="64">
        <f>I20</f>
        <v>514</v>
      </c>
      <c r="J19" s="54">
        <f>J20</f>
        <v>45114</v>
      </c>
    </row>
    <row r="20" spans="1:10" ht="15">
      <c r="A20" s="55"/>
      <c r="B20" s="37" t="s">
        <v>71</v>
      </c>
      <c r="C20" s="37"/>
      <c r="D20" s="43" t="s">
        <v>72</v>
      </c>
      <c r="E20" s="56" t="str">
        <f>E21</f>
        <v>44 600,00</v>
      </c>
      <c r="F20" s="56">
        <f>F21</f>
        <v>514</v>
      </c>
      <c r="G20" s="57">
        <f>G21</f>
        <v>45114</v>
      </c>
      <c r="H20" s="46">
        <f>SUM(H21:H27)</f>
        <v>44600</v>
      </c>
      <c r="I20" s="64">
        <f>SUM(I22:I27)</f>
        <v>514</v>
      </c>
      <c r="J20" s="58">
        <f>SUM(J22:J27)</f>
        <v>45114</v>
      </c>
    </row>
    <row r="21" spans="1:10" ht="33.75">
      <c r="A21" s="55"/>
      <c r="B21" s="55"/>
      <c r="C21" s="59" t="s">
        <v>21</v>
      </c>
      <c r="D21" s="60" t="s">
        <v>22</v>
      </c>
      <c r="E21" s="61" t="s">
        <v>70</v>
      </c>
      <c r="F21" s="61">
        <v>514</v>
      </c>
      <c r="G21" s="62">
        <f>E21+F21</f>
        <v>45114</v>
      </c>
      <c r="H21" s="46"/>
      <c r="I21" s="53"/>
      <c r="J21" s="58"/>
    </row>
    <row r="22" spans="1:10" ht="15">
      <c r="A22" s="55"/>
      <c r="B22" s="55"/>
      <c r="C22" s="37" t="s">
        <v>33</v>
      </c>
      <c r="D22" s="43" t="s">
        <v>34</v>
      </c>
      <c r="E22" s="56"/>
      <c r="F22" s="56"/>
      <c r="G22" s="57"/>
      <c r="H22" s="125">
        <v>25560</v>
      </c>
      <c r="I22" s="73">
        <v>430</v>
      </c>
      <c r="J22" s="58">
        <f>H22+I22</f>
        <v>25990</v>
      </c>
    </row>
    <row r="23" spans="1:10" ht="15">
      <c r="A23" s="55"/>
      <c r="B23" s="55"/>
      <c r="C23" s="37" t="s">
        <v>46</v>
      </c>
      <c r="D23" s="43" t="s">
        <v>47</v>
      </c>
      <c r="E23" s="56"/>
      <c r="F23" s="56"/>
      <c r="G23" s="57"/>
      <c r="H23" s="125">
        <v>4327</v>
      </c>
      <c r="I23" s="73">
        <v>74</v>
      </c>
      <c r="J23" s="58">
        <f>H23+I23</f>
        <v>4401</v>
      </c>
    </row>
    <row r="24" spans="1:10" ht="15">
      <c r="A24" s="55"/>
      <c r="B24" s="55"/>
      <c r="C24" s="37" t="s">
        <v>37</v>
      </c>
      <c r="D24" s="43" t="s">
        <v>38</v>
      </c>
      <c r="E24" s="56"/>
      <c r="F24" s="56"/>
      <c r="G24" s="57"/>
      <c r="H24" s="125">
        <v>626</v>
      </c>
      <c r="I24" s="73">
        <v>10</v>
      </c>
      <c r="J24" s="58">
        <f>H24+I24</f>
        <v>636</v>
      </c>
    </row>
    <row r="25" spans="1:10" ht="15">
      <c r="A25" s="55"/>
      <c r="B25" s="55"/>
      <c r="C25" s="37" t="s">
        <v>27</v>
      </c>
      <c r="D25" s="43" t="s">
        <v>28</v>
      </c>
      <c r="E25" s="56"/>
      <c r="F25" s="56"/>
      <c r="G25" s="57"/>
      <c r="H25" s="125">
        <v>800</v>
      </c>
      <c r="I25" s="73"/>
      <c r="J25" s="58">
        <f>H25+I25</f>
        <v>800</v>
      </c>
    </row>
    <row r="26" spans="1:10" ht="15">
      <c r="A26" s="55"/>
      <c r="B26" s="55"/>
      <c r="C26" s="37" t="s">
        <v>35</v>
      </c>
      <c r="D26" s="43" t="s">
        <v>36</v>
      </c>
      <c r="E26" s="56"/>
      <c r="F26" s="56"/>
      <c r="G26" s="57"/>
      <c r="H26" s="125">
        <v>12505</v>
      </c>
      <c r="I26" s="73"/>
      <c r="J26" s="58">
        <f>H26+I26</f>
        <v>12505</v>
      </c>
    </row>
    <row r="27" spans="1:10" ht="15">
      <c r="A27" s="55"/>
      <c r="B27" s="55"/>
      <c r="C27" s="37" t="s">
        <v>50</v>
      </c>
      <c r="D27" s="43" t="s">
        <v>51</v>
      </c>
      <c r="E27" s="56"/>
      <c r="F27" s="56"/>
      <c r="G27" s="57"/>
      <c r="H27" s="125">
        <v>782</v>
      </c>
      <c r="I27" s="73"/>
      <c r="J27" s="58">
        <f>H27+I27</f>
        <v>782</v>
      </c>
    </row>
    <row r="28" spans="1:10" ht="22.5" hidden="1">
      <c r="A28" s="28" t="s">
        <v>73</v>
      </c>
      <c r="B28" s="28"/>
      <c r="C28" s="28"/>
      <c r="D28" s="49" t="s">
        <v>74</v>
      </c>
      <c r="E28" s="50">
        <v>5330</v>
      </c>
      <c r="F28" s="50">
        <f>F29+F36</f>
        <v>0</v>
      </c>
      <c r="G28" s="51">
        <f>G29+G36</f>
        <v>5330</v>
      </c>
      <c r="H28" s="52">
        <v>5330</v>
      </c>
      <c r="I28" s="63">
        <f>I29+I36</f>
        <v>0</v>
      </c>
      <c r="J28" s="63">
        <f>J29+J36</f>
        <v>5330</v>
      </c>
    </row>
    <row r="29" spans="1:10" ht="22.5" hidden="1">
      <c r="A29" s="55"/>
      <c r="B29" s="37" t="s">
        <v>75</v>
      </c>
      <c r="C29" s="37"/>
      <c r="D29" s="43" t="s">
        <v>76</v>
      </c>
      <c r="E29" s="56">
        <f>E30</f>
        <v>1008</v>
      </c>
      <c r="F29" s="56">
        <f>F30</f>
        <v>0</v>
      </c>
      <c r="G29" s="57">
        <f>E29+F29</f>
        <v>1008</v>
      </c>
      <c r="H29" s="46">
        <f>SUM(H31:H35)</f>
        <v>1008</v>
      </c>
      <c r="I29" s="46">
        <f>SUM(I31:I35)</f>
        <v>0</v>
      </c>
      <c r="J29" s="46">
        <f>SUM(J31:J35)</f>
        <v>1008</v>
      </c>
    </row>
    <row r="30" spans="1:10" ht="33.75" hidden="1">
      <c r="A30" s="55"/>
      <c r="B30" s="55"/>
      <c r="C30" s="59" t="s">
        <v>21</v>
      </c>
      <c r="D30" s="60" t="s">
        <v>22</v>
      </c>
      <c r="E30" s="56">
        <v>1008</v>
      </c>
      <c r="F30" s="56"/>
      <c r="G30" s="57">
        <f>E30+F30</f>
        <v>1008</v>
      </c>
      <c r="H30" s="46"/>
      <c r="I30" s="64"/>
      <c r="J30" s="65"/>
    </row>
    <row r="31" spans="1:10" ht="15" hidden="1">
      <c r="A31" s="55"/>
      <c r="B31" s="55"/>
      <c r="C31" s="37" t="s">
        <v>33</v>
      </c>
      <c r="D31" s="43" t="s">
        <v>34</v>
      </c>
      <c r="E31" s="56"/>
      <c r="F31" s="56"/>
      <c r="G31" s="57"/>
      <c r="H31" s="46">
        <v>609</v>
      </c>
      <c r="I31" s="64"/>
      <c r="J31" s="65">
        <f>H31+I31</f>
        <v>609</v>
      </c>
    </row>
    <row r="32" spans="1:10" ht="15" hidden="1">
      <c r="A32" s="55"/>
      <c r="B32" s="55"/>
      <c r="C32" s="37" t="s">
        <v>46</v>
      </c>
      <c r="D32" s="43" t="s">
        <v>47</v>
      </c>
      <c r="E32" s="56"/>
      <c r="F32" s="56"/>
      <c r="G32" s="57"/>
      <c r="H32" s="46">
        <v>103</v>
      </c>
      <c r="I32" s="64"/>
      <c r="J32" s="65">
        <f>H32+I32</f>
        <v>103</v>
      </c>
    </row>
    <row r="33" spans="1:10" ht="15" hidden="1">
      <c r="A33" s="55"/>
      <c r="B33" s="55"/>
      <c r="C33" s="37" t="s">
        <v>37</v>
      </c>
      <c r="D33" s="43" t="s">
        <v>38</v>
      </c>
      <c r="E33" s="56"/>
      <c r="F33" s="56"/>
      <c r="G33" s="57"/>
      <c r="H33" s="46">
        <v>14</v>
      </c>
      <c r="I33" s="64"/>
      <c r="J33" s="65">
        <f>H33+I33</f>
        <v>14</v>
      </c>
    </row>
    <row r="34" spans="1:10" ht="15" hidden="1">
      <c r="A34" s="55"/>
      <c r="B34" s="55"/>
      <c r="C34" s="37" t="s">
        <v>27</v>
      </c>
      <c r="D34" s="43" t="s">
        <v>28</v>
      </c>
      <c r="E34" s="56"/>
      <c r="F34" s="56"/>
      <c r="G34" s="57"/>
      <c r="H34" s="46">
        <v>30</v>
      </c>
      <c r="I34" s="64"/>
      <c r="J34" s="65">
        <f>H34+I34</f>
        <v>30</v>
      </c>
    </row>
    <row r="35" spans="1:10" ht="15" hidden="1">
      <c r="A35" s="55"/>
      <c r="B35" s="55"/>
      <c r="C35" s="37" t="s">
        <v>35</v>
      </c>
      <c r="D35" s="43" t="s">
        <v>36</v>
      </c>
      <c r="E35" s="56"/>
      <c r="F35" s="56"/>
      <c r="G35" s="57"/>
      <c r="H35" s="46">
        <v>252</v>
      </c>
      <c r="I35" s="64"/>
      <c r="J35" s="65">
        <f>H35+I35</f>
        <v>252</v>
      </c>
    </row>
    <row r="36" spans="1:10" ht="33.75" hidden="1">
      <c r="A36" s="55"/>
      <c r="B36" s="37" t="s">
        <v>77</v>
      </c>
      <c r="C36" s="37"/>
      <c r="D36" s="66" t="s">
        <v>78</v>
      </c>
      <c r="E36" s="56">
        <f>E37</f>
        <v>4322</v>
      </c>
      <c r="F36" s="56">
        <f>F37</f>
        <v>0</v>
      </c>
      <c r="G36" s="57">
        <f>G37</f>
        <v>4322</v>
      </c>
      <c r="H36" s="46"/>
      <c r="I36" s="64">
        <f>SUM(I38:I43)</f>
        <v>0</v>
      </c>
      <c r="J36" s="64">
        <f>SUM(J38:J43)</f>
        <v>4322</v>
      </c>
    </row>
    <row r="37" spans="1:10" ht="33.75" hidden="1">
      <c r="A37" s="55"/>
      <c r="B37" s="55"/>
      <c r="C37" s="37" t="s">
        <v>21</v>
      </c>
      <c r="D37" s="43" t="s">
        <v>22</v>
      </c>
      <c r="E37" s="56">
        <v>4322</v>
      </c>
      <c r="F37" s="56"/>
      <c r="G37" s="57">
        <f>E37+F37</f>
        <v>4322</v>
      </c>
      <c r="H37" s="46"/>
      <c r="I37" s="64"/>
      <c r="J37" s="65"/>
    </row>
    <row r="38" spans="1:10" ht="15" hidden="1">
      <c r="A38" s="55"/>
      <c r="B38" s="55"/>
      <c r="C38" s="37" t="s">
        <v>31</v>
      </c>
      <c r="D38" s="67" t="s">
        <v>32</v>
      </c>
      <c r="E38" s="56"/>
      <c r="F38" s="56"/>
      <c r="G38" s="57"/>
      <c r="H38" s="68">
        <v>2460</v>
      </c>
      <c r="I38" s="64"/>
      <c r="J38" s="65">
        <f>H38+I38</f>
        <v>2460</v>
      </c>
    </row>
    <row r="39" spans="1:10" ht="15" hidden="1">
      <c r="A39" s="55"/>
      <c r="B39" s="55"/>
      <c r="C39" s="37" t="s">
        <v>57</v>
      </c>
      <c r="D39" s="69" t="s">
        <v>79</v>
      </c>
      <c r="E39" s="56"/>
      <c r="F39" s="56"/>
      <c r="G39" s="57"/>
      <c r="H39" s="68">
        <v>429</v>
      </c>
      <c r="I39" s="64"/>
      <c r="J39" s="65">
        <f>H39+I39</f>
        <v>429</v>
      </c>
    </row>
    <row r="40" spans="1:10" ht="15" hidden="1">
      <c r="A40" s="55"/>
      <c r="B40" s="55"/>
      <c r="C40" s="37" t="s">
        <v>46</v>
      </c>
      <c r="D40" s="43" t="s">
        <v>47</v>
      </c>
      <c r="E40" s="56"/>
      <c r="F40" s="56"/>
      <c r="G40" s="57"/>
      <c r="H40" s="68">
        <v>74</v>
      </c>
      <c r="I40" s="64"/>
      <c r="J40" s="65">
        <f>H40+I40</f>
        <v>74</v>
      </c>
    </row>
    <row r="41" spans="1:10" ht="15" hidden="1">
      <c r="A41" s="55"/>
      <c r="B41" s="55"/>
      <c r="C41" s="37" t="s">
        <v>37</v>
      </c>
      <c r="D41" s="43" t="s">
        <v>38</v>
      </c>
      <c r="E41" s="56"/>
      <c r="F41" s="56"/>
      <c r="G41" s="57"/>
      <c r="H41" s="68">
        <v>11</v>
      </c>
      <c r="I41" s="64"/>
      <c r="J41" s="65">
        <f>H41+I41</f>
        <v>11</v>
      </c>
    </row>
    <row r="42" spans="1:10" ht="15" hidden="1">
      <c r="A42" s="55"/>
      <c r="B42" s="55"/>
      <c r="C42" s="37" t="s">
        <v>27</v>
      </c>
      <c r="D42" s="43" t="s">
        <v>28</v>
      </c>
      <c r="E42" s="56"/>
      <c r="F42" s="56"/>
      <c r="G42" s="57"/>
      <c r="H42" s="68">
        <v>1164</v>
      </c>
      <c r="I42" s="64"/>
      <c r="J42" s="65">
        <f>H42+I42</f>
        <v>1164</v>
      </c>
    </row>
    <row r="43" spans="1:10" ht="15" hidden="1">
      <c r="A43" s="55"/>
      <c r="B43" s="55"/>
      <c r="C43" s="37" t="s">
        <v>35</v>
      </c>
      <c r="D43" s="43" t="s">
        <v>36</v>
      </c>
      <c r="E43" s="56"/>
      <c r="F43" s="56"/>
      <c r="G43" s="57"/>
      <c r="H43" s="68">
        <v>184</v>
      </c>
      <c r="I43" s="64"/>
      <c r="J43" s="65">
        <f>H43+I43</f>
        <v>184</v>
      </c>
    </row>
    <row r="44" spans="1:10" ht="15" hidden="1">
      <c r="A44" s="28" t="s">
        <v>12</v>
      </c>
      <c r="B44" s="28"/>
      <c r="C44" s="28"/>
      <c r="D44" s="49" t="s">
        <v>13</v>
      </c>
      <c r="E44" s="50">
        <f>E45+E58+E61</f>
        <v>1105369</v>
      </c>
      <c r="F44" s="50">
        <f>F45+F58+F61</f>
        <v>0</v>
      </c>
      <c r="G44" s="50">
        <f>G45+G58+G61</f>
        <v>1105369</v>
      </c>
      <c r="H44" s="50">
        <f>H45+H58+H61</f>
        <v>1105369</v>
      </c>
      <c r="I44" s="50">
        <f>I45+I58+I61</f>
        <v>0</v>
      </c>
      <c r="J44" s="50">
        <f>J45+J58+J61</f>
        <v>1105369</v>
      </c>
    </row>
    <row r="45" spans="1:10" ht="33.75" hidden="1">
      <c r="A45" s="55"/>
      <c r="B45" s="37" t="s">
        <v>14</v>
      </c>
      <c r="C45" s="37"/>
      <c r="D45" s="43" t="s">
        <v>15</v>
      </c>
      <c r="E45" s="56">
        <f>E46</f>
        <v>1076783</v>
      </c>
      <c r="F45" s="56">
        <f>F46</f>
        <v>0</v>
      </c>
      <c r="G45" s="51">
        <f>E45+F45</f>
        <v>1076783</v>
      </c>
      <c r="H45" s="46">
        <f>SUM(H47:H57)</f>
        <v>1076783</v>
      </c>
      <c r="I45" s="56"/>
      <c r="J45" s="56">
        <f>SUM(J47:J57)</f>
        <v>1076783</v>
      </c>
    </row>
    <row r="46" spans="1:10" ht="33.75" hidden="1">
      <c r="A46" s="55"/>
      <c r="B46" s="55"/>
      <c r="C46" s="59" t="s">
        <v>21</v>
      </c>
      <c r="D46" s="60" t="s">
        <v>22</v>
      </c>
      <c r="E46" s="56">
        <v>1076783</v>
      </c>
      <c r="F46" s="56"/>
      <c r="G46" s="51">
        <f>E46+F46</f>
        <v>1076783</v>
      </c>
      <c r="H46" s="46"/>
      <c r="I46" s="64"/>
      <c r="J46" s="70"/>
    </row>
    <row r="47" spans="1:10" ht="15" hidden="1">
      <c r="A47" s="55"/>
      <c r="B47" s="55"/>
      <c r="C47" s="37" t="s">
        <v>44</v>
      </c>
      <c r="D47" s="43" t="s">
        <v>45</v>
      </c>
      <c r="E47" s="56"/>
      <c r="F47" s="56"/>
      <c r="G47" s="57"/>
      <c r="H47" s="46">
        <v>1005230</v>
      </c>
      <c r="I47" s="64"/>
      <c r="J47" s="58">
        <f>H47+I47</f>
        <v>1005230</v>
      </c>
    </row>
    <row r="48" spans="1:10" ht="15" hidden="1">
      <c r="A48" s="55"/>
      <c r="B48" s="55"/>
      <c r="C48" s="37" t="s">
        <v>33</v>
      </c>
      <c r="D48" s="43" t="s">
        <v>34</v>
      </c>
      <c r="E48" s="56"/>
      <c r="F48" s="56"/>
      <c r="G48" s="57"/>
      <c r="H48" s="46">
        <v>19525</v>
      </c>
      <c r="I48" s="64"/>
      <c r="J48" s="58">
        <f aca="true" t="shared" si="0" ref="J48:J57">H48+I48</f>
        <v>19525</v>
      </c>
    </row>
    <row r="49" spans="1:10" ht="15" hidden="1">
      <c r="A49" s="55"/>
      <c r="B49" s="55"/>
      <c r="C49" s="37" t="s">
        <v>46</v>
      </c>
      <c r="D49" s="43" t="s">
        <v>47</v>
      </c>
      <c r="E49" s="56"/>
      <c r="F49" s="56"/>
      <c r="G49" s="57"/>
      <c r="H49" s="46">
        <v>44162</v>
      </c>
      <c r="I49" s="64"/>
      <c r="J49" s="58">
        <f t="shared" si="0"/>
        <v>44162</v>
      </c>
    </row>
    <row r="50" spans="1:10" ht="15" hidden="1">
      <c r="A50" s="55"/>
      <c r="B50" s="55"/>
      <c r="C50" s="37" t="s">
        <v>37</v>
      </c>
      <c r="D50" s="43" t="s">
        <v>38</v>
      </c>
      <c r="E50" s="56"/>
      <c r="F50" s="56"/>
      <c r="G50" s="57"/>
      <c r="H50" s="46">
        <v>379</v>
      </c>
      <c r="I50" s="64"/>
      <c r="J50" s="58">
        <f t="shared" si="0"/>
        <v>379</v>
      </c>
    </row>
    <row r="51" spans="1:10" ht="15" hidden="1">
      <c r="A51" s="55"/>
      <c r="B51" s="55"/>
      <c r="C51" s="37" t="s">
        <v>27</v>
      </c>
      <c r="D51" s="43" t="s">
        <v>28</v>
      </c>
      <c r="E51" s="56"/>
      <c r="F51" s="56"/>
      <c r="G51" s="57"/>
      <c r="H51" s="46">
        <v>800</v>
      </c>
      <c r="I51" s="64"/>
      <c r="J51" s="58">
        <f t="shared" si="0"/>
        <v>800</v>
      </c>
    </row>
    <row r="52" spans="1:10" ht="15" hidden="1">
      <c r="A52" s="55"/>
      <c r="B52" s="55"/>
      <c r="C52" s="37" t="s">
        <v>40</v>
      </c>
      <c r="D52" s="43" t="s">
        <v>41</v>
      </c>
      <c r="E52" s="56"/>
      <c r="F52" s="56"/>
      <c r="G52" s="57"/>
      <c r="H52" s="46">
        <v>1000</v>
      </c>
      <c r="I52" s="64"/>
      <c r="J52" s="58">
        <f t="shared" si="0"/>
        <v>1000</v>
      </c>
    </row>
    <row r="53" spans="1:10" ht="15" hidden="1">
      <c r="A53" s="55"/>
      <c r="B53" s="55"/>
      <c r="C53" s="37" t="s">
        <v>35</v>
      </c>
      <c r="D53" s="43" t="s">
        <v>36</v>
      </c>
      <c r="E53" s="56"/>
      <c r="F53" s="56"/>
      <c r="G53" s="57"/>
      <c r="H53" s="46">
        <v>3248</v>
      </c>
      <c r="I53" s="64"/>
      <c r="J53" s="58">
        <f t="shared" si="0"/>
        <v>3248</v>
      </c>
    </row>
    <row r="54" spans="1:10" ht="22.5" hidden="1">
      <c r="A54" s="55"/>
      <c r="B54" s="55"/>
      <c r="C54" s="37" t="s">
        <v>48</v>
      </c>
      <c r="D54" s="43" t="s">
        <v>49</v>
      </c>
      <c r="E54" s="56"/>
      <c r="F54" s="56"/>
      <c r="G54" s="57"/>
      <c r="H54" s="46">
        <v>630</v>
      </c>
      <c r="I54" s="64"/>
      <c r="J54" s="58">
        <f t="shared" si="0"/>
        <v>630</v>
      </c>
    </row>
    <row r="55" spans="1:10" ht="15" hidden="1">
      <c r="A55" s="55"/>
      <c r="B55" s="55"/>
      <c r="C55" s="37" t="s">
        <v>50</v>
      </c>
      <c r="D55" s="43" t="s">
        <v>51</v>
      </c>
      <c r="E55" s="56"/>
      <c r="F55" s="56"/>
      <c r="G55" s="57"/>
      <c r="H55" s="46">
        <v>17</v>
      </c>
      <c r="I55" s="64"/>
      <c r="J55" s="58">
        <f t="shared" si="0"/>
        <v>17</v>
      </c>
    </row>
    <row r="56" spans="1:10" ht="15" hidden="1">
      <c r="A56" s="55"/>
      <c r="B56" s="55"/>
      <c r="C56" s="37" t="s">
        <v>42</v>
      </c>
      <c r="D56" s="43" t="s">
        <v>43</v>
      </c>
      <c r="E56" s="56"/>
      <c r="F56" s="56"/>
      <c r="G56" s="57"/>
      <c r="H56" s="46">
        <v>1094</v>
      </c>
      <c r="I56" s="64"/>
      <c r="J56" s="58">
        <f t="shared" si="0"/>
        <v>1094</v>
      </c>
    </row>
    <row r="57" spans="1:10" ht="19.5" customHeight="1" hidden="1">
      <c r="A57" s="55"/>
      <c r="B57" s="55"/>
      <c r="C57" s="37" t="s">
        <v>52</v>
      </c>
      <c r="D57" s="43" t="s">
        <v>53</v>
      </c>
      <c r="E57" s="56"/>
      <c r="F57" s="56"/>
      <c r="G57" s="57"/>
      <c r="H57" s="46">
        <v>698</v>
      </c>
      <c r="I57" s="64"/>
      <c r="J57" s="58">
        <f t="shared" si="0"/>
        <v>698</v>
      </c>
    </row>
    <row r="58" spans="1:10" ht="45" hidden="1">
      <c r="A58" s="55"/>
      <c r="B58" s="37" t="s">
        <v>23</v>
      </c>
      <c r="C58" s="37"/>
      <c r="D58" s="43" t="s">
        <v>24</v>
      </c>
      <c r="E58" s="56">
        <f>E59</f>
        <v>1600</v>
      </c>
      <c r="F58" s="56">
        <f>F59</f>
        <v>0</v>
      </c>
      <c r="G58" s="57">
        <f>E58+F58</f>
        <v>1600</v>
      </c>
      <c r="H58" s="46">
        <f>SUM(H60)</f>
        <v>1600</v>
      </c>
      <c r="I58" s="71">
        <f>I60</f>
        <v>0</v>
      </c>
      <c r="J58" s="72">
        <f>J60</f>
        <v>1600</v>
      </c>
    </row>
    <row r="59" spans="1:10" ht="33.75" hidden="1">
      <c r="A59" s="55"/>
      <c r="B59" s="55"/>
      <c r="C59" s="59" t="s">
        <v>21</v>
      </c>
      <c r="D59" s="60" t="s">
        <v>22</v>
      </c>
      <c r="E59" s="56">
        <v>1600</v>
      </c>
      <c r="F59" s="56"/>
      <c r="G59" s="57">
        <f>E59+F59</f>
        <v>1600</v>
      </c>
      <c r="H59" s="46"/>
      <c r="I59" s="73"/>
      <c r="J59" s="70"/>
    </row>
    <row r="60" spans="1:10" ht="15" hidden="1">
      <c r="A60" s="55"/>
      <c r="B60" s="55"/>
      <c r="C60" s="74" t="s">
        <v>54</v>
      </c>
      <c r="D60" s="75" t="s">
        <v>55</v>
      </c>
      <c r="E60" s="76">
        <f>E61</f>
        <v>26986</v>
      </c>
      <c r="F60" s="76"/>
      <c r="G60" s="77">
        <f>E60+F60</f>
        <v>26986</v>
      </c>
      <c r="H60" s="78">
        <v>1600</v>
      </c>
      <c r="I60" s="79"/>
      <c r="J60" s="80">
        <f>H60+I60</f>
        <v>1600</v>
      </c>
    </row>
    <row r="61" spans="1:10" ht="15" hidden="1">
      <c r="A61" s="55"/>
      <c r="B61" s="37" t="s">
        <v>80</v>
      </c>
      <c r="C61" s="37"/>
      <c r="D61" s="43" t="s">
        <v>56</v>
      </c>
      <c r="E61" s="56">
        <f>E62</f>
        <v>26986</v>
      </c>
      <c r="F61" s="56"/>
      <c r="G61" s="57">
        <f>E61+F61</f>
        <v>26986</v>
      </c>
      <c r="H61" s="56">
        <f>SUM(H63:H65)</f>
        <v>26986</v>
      </c>
      <c r="I61" s="56">
        <f>SUM(I63:I65)</f>
        <v>0</v>
      </c>
      <c r="J61" s="56">
        <f>SUM(J63:J65)</f>
        <v>26986</v>
      </c>
    </row>
    <row r="62" spans="1:10" ht="33.75" hidden="1">
      <c r="A62" s="55"/>
      <c r="B62" s="55"/>
      <c r="C62" s="37" t="s">
        <v>21</v>
      </c>
      <c r="D62" s="60" t="s">
        <v>22</v>
      </c>
      <c r="E62" s="56">
        <v>26986</v>
      </c>
      <c r="F62" s="56"/>
      <c r="G62" s="57">
        <f>E62+F62</f>
        <v>26986</v>
      </c>
      <c r="H62" s="46"/>
      <c r="I62" s="64"/>
      <c r="J62" s="65"/>
    </row>
    <row r="63" spans="1:10" ht="15" hidden="1">
      <c r="A63" s="55"/>
      <c r="B63" s="55"/>
      <c r="C63" s="70">
        <v>3110</v>
      </c>
      <c r="D63" s="43" t="s">
        <v>45</v>
      </c>
      <c r="E63" s="70"/>
      <c r="F63" s="70"/>
      <c r="G63" s="81"/>
      <c r="H63" s="82">
        <v>26200</v>
      </c>
      <c r="I63" s="65"/>
      <c r="J63" s="65">
        <f>H63+I63</f>
        <v>26200</v>
      </c>
    </row>
    <row r="64" spans="1:10" ht="15" hidden="1">
      <c r="A64" s="55"/>
      <c r="B64" s="55"/>
      <c r="C64" s="37" t="s">
        <v>27</v>
      </c>
      <c r="D64" s="43" t="s">
        <v>28</v>
      </c>
      <c r="E64" s="56"/>
      <c r="F64" s="56"/>
      <c r="G64" s="57"/>
      <c r="H64" s="46">
        <v>636</v>
      </c>
      <c r="I64" s="64"/>
      <c r="J64" s="65">
        <f>H64+I64</f>
        <v>636</v>
      </c>
    </row>
    <row r="65" spans="1:10" ht="15" hidden="1">
      <c r="A65" s="55"/>
      <c r="B65" s="55"/>
      <c r="C65" s="37" t="s">
        <v>35</v>
      </c>
      <c r="D65" s="43" t="s">
        <v>36</v>
      </c>
      <c r="E65" s="70"/>
      <c r="F65" s="70"/>
      <c r="G65" s="83"/>
      <c r="H65" s="9">
        <v>150</v>
      </c>
      <c r="I65" s="58"/>
      <c r="J65" s="65">
        <f>H65+I65</f>
        <v>150</v>
      </c>
    </row>
    <row r="66" spans="1:10" ht="15">
      <c r="A66" s="150" t="s">
        <v>16</v>
      </c>
      <c r="B66" s="150"/>
      <c r="C66" s="150"/>
      <c r="D66" s="150"/>
      <c r="E66" s="50">
        <f>E10+E19+E28+E44</f>
        <v>1543440.75</v>
      </c>
      <c r="F66" s="50">
        <f>F10+F19+F28+F44</f>
        <v>514</v>
      </c>
      <c r="G66" s="51">
        <f>G10+G19+G28+G44</f>
        <v>1543954.75</v>
      </c>
      <c r="H66" s="52">
        <f>H10+H19+H28+H44</f>
        <v>1543440.75</v>
      </c>
      <c r="I66" s="50">
        <f>I10+I19+I28+I44</f>
        <v>514</v>
      </c>
      <c r="J66" s="50">
        <f>J10+J19+J28+J44</f>
        <v>1543954.75</v>
      </c>
    </row>
    <row r="67" ht="42" customHeight="1"/>
    <row r="68" spans="7:9" ht="15">
      <c r="G68" s="151" t="s">
        <v>81</v>
      </c>
      <c r="H68" s="152"/>
      <c r="I68" s="152"/>
    </row>
    <row r="69" spans="8:9" ht="15">
      <c r="H69" s="84"/>
      <c r="I69" s="85"/>
    </row>
    <row r="70" spans="7:9" ht="15">
      <c r="G70" s="153" t="s">
        <v>19</v>
      </c>
      <c r="H70" s="149"/>
      <c r="I70" s="149"/>
    </row>
    <row r="74" ht="15">
      <c r="I74" s="7"/>
    </row>
  </sheetData>
  <sheetProtection/>
  <mergeCells count="5">
    <mergeCell ref="A6:J6"/>
    <mergeCell ref="A7:J7"/>
    <mergeCell ref="A66:D66"/>
    <mergeCell ref="G68:I68"/>
    <mergeCell ref="G70:I70"/>
  </mergeCells>
  <printOptions/>
  <pageMargins left="0.7086614173228347" right="0.7086614173228347" top="0.4" bottom="0.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2013-11-07T06:14:41Z</dcterms:modified>
  <cp:category/>
  <cp:version/>
  <cp:contentType/>
  <cp:contentStatus/>
</cp:coreProperties>
</file>