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4"/>
  </bookViews>
  <sheets>
    <sheet name="dochody" sheetId="1" r:id="rId1"/>
    <sheet name="wydatki" sheetId="2" r:id="rId2"/>
    <sheet name="3 zlec" sheetId="3" r:id="rId3"/>
    <sheet name="4 wyd umowy" sheetId="4" r:id="rId4"/>
    <sheet name="5 dotacje" sheetId="5" r:id="rId5"/>
  </sheets>
  <definedNames/>
  <calcPr fullCalcOnLoad="1"/>
</workbook>
</file>

<file path=xl/sharedStrings.xml><?xml version="1.0" encoding="utf-8"?>
<sst xmlns="http://schemas.openxmlformats.org/spreadsheetml/2006/main" count="693" uniqueCount="432">
  <si>
    <t>Rady Gminy Kleszczewo</t>
  </si>
  <si>
    <t xml:space="preserve">                                                                Załącznik Nr 1</t>
  </si>
  <si>
    <t xml:space="preserve">                                       Zmiana planu dochodów budżetu gminy na 2013r.</t>
  </si>
  <si>
    <t>Zmiana załącznika Nr 1 do Uchwały Nr XXV/182/2012 Rady Gminy Kleszczewo z dnia 19 grudnia 2012r.</t>
  </si>
  <si>
    <t>Załącznik Nr 2</t>
  </si>
  <si>
    <t>Zmiana załącznika Nr 2 do Uchwały Nr XXV/182/2012 Rady Gminy Kleszczewo z dnia 19 grudnia 2012r.</t>
  </si>
  <si>
    <t>Dział</t>
  </si>
  <si>
    <t>Transport i łączność</t>
  </si>
  <si>
    <t>Oświata i wychowanie</t>
  </si>
  <si>
    <t>Gospodarka komunalna i ochrona środowiska</t>
  </si>
  <si>
    <t>w tym:</t>
  </si>
  <si>
    <t>zmiana</t>
  </si>
  <si>
    <t>Razem</t>
  </si>
  <si>
    <t>Rozdział</t>
  </si>
  <si>
    <t>Zmiana  wydatków w 2013 roku w zakresie zadań realizowanych w drodze umów lub porozumień między jednostkami samorządu terytorialnego</t>
  </si>
  <si>
    <t>Zmiana załącznika Nr 4 do Uchwały Nr XXV/182/2012 Rady Gminy Kleszczewo z dnia 19 grudnia 2012r.</t>
  </si>
  <si>
    <t>Pararaf</t>
  </si>
  <si>
    <t xml:space="preserve">Nazwa zadania </t>
  </si>
  <si>
    <t>Dochody</t>
  </si>
  <si>
    <t>Wydatki</t>
  </si>
  <si>
    <t xml:space="preserve">zmiana </t>
  </si>
  <si>
    <t>Wydatki po zmianie</t>
  </si>
  <si>
    <t>Lokalny transport zbiorowy</t>
  </si>
  <si>
    <t>przewozy autobusowe na odcinku od granicy Gminy Swarzędz do miejscowośi Tulce</t>
  </si>
  <si>
    <t>Oddziały przedszkolne w szkołach podstawowych</t>
  </si>
  <si>
    <t>pokrycie wydatków  za dzieci uczęszczające do przedszkola niepublicznego</t>
  </si>
  <si>
    <t>Przedszkola</t>
  </si>
  <si>
    <t>wynagrodzenia osobowe</t>
  </si>
  <si>
    <t>Przedszkole specjalne</t>
  </si>
  <si>
    <t>pokrycie wydatków  za dzieci niepełnosprawne uczęszczające do przedszkola specjalnego</t>
  </si>
  <si>
    <t>Gospodarka odpadami</t>
  </si>
  <si>
    <t>usuwanie wyrobów zawierających azbest</t>
  </si>
  <si>
    <t>Zestawienie planowanych kwot dotacji  z budżetu w 2013 roku jednostkom sektora finansów publicznych i jednostkom spoza sektora finansów publicznych</t>
  </si>
  <si>
    <t>Zmiana załącznika Nr 6 do Uchwały Nr XXV/182/2012 Rady Gminy Kleszczewo z dnia 19 grudnia 2012r.</t>
  </si>
  <si>
    <t>I Jednostki sektora finansów publicznych</t>
  </si>
  <si>
    <t>Kwota dotacji</t>
  </si>
  <si>
    <t>Nazwa jednostki</t>
  </si>
  <si>
    <t>podmiotowej</t>
  </si>
  <si>
    <t>przedmiotowej</t>
  </si>
  <si>
    <t>celowej</t>
  </si>
  <si>
    <t>Gmina Swarzędz na pokrycie kosztów transportu autobusowego na odcinku od granic Gminy Swarzędz do miejscowości Tulce</t>
  </si>
  <si>
    <t>Miasto Poznań za pobyt dziecka ww oddziale przedszkolnym w szkołach podstawowych</t>
  </si>
  <si>
    <t xml:space="preserve"> za pobyt dzieci w przedszkolu publicznym i niepublicznym</t>
  </si>
  <si>
    <t>Miasto Poznań</t>
  </si>
  <si>
    <t xml:space="preserve">Gmina Swarzędz </t>
  </si>
  <si>
    <t>61 700,00</t>
  </si>
  <si>
    <t xml:space="preserve">Gmina Kórnik </t>
  </si>
  <si>
    <t>Gmina  Kostrzyn</t>
  </si>
  <si>
    <t xml:space="preserve"> za pobyt dziecka w specjalnym przedszkolu publicznym i niepublicznym</t>
  </si>
  <si>
    <t>Zakład Komunalny w Kleszczewie dofinansowanie usług</t>
  </si>
  <si>
    <t>Starostwo Powiatowe na likwidację wyrobów zawierających azbest</t>
  </si>
  <si>
    <t>Gminny Ośrodek Kultury i Sportu w Kleszczewie</t>
  </si>
  <si>
    <t>16 000,00</t>
  </si>
  <si>
    <t>razem przed zmianą</t>
  </si>
  <si>
    <t>razem po zmianie</t>
  </si>
  <si>
    <t>ogółem po zmianie</t>
  </si>
  <si>
    <t>II Jednostki spoza sektora finansów publicznych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</si>
  <si>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</si>
  <si>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  w szkole podstawowej</t>
  </si>
  <si>
    <t>Niepubliczne Przedszkole Bajkowa Kraina w Tulcach - prowadzenie przedszkola niepublicznego</t>
  </si>
  <si>
    <t>Niepubliczne Przedszkole"Balbinka" wGowarzewie - prowadzenie przedszkola niepublicznego</t>
  </si>
  <si>
    <t>Stowarzyszenie Rozwoju Oświaty oraz Upowszechniania Kultury na Wsi w Ziminie - prowadzenie przedszkola publicznego</t>
  </si>
  <si>
    <t>Klub sportowy Clescevia dotacja z zakresu sportu masowego</t>
  </si>
  <si>
    <t>8 000,00</t>
  </si>
  <si>
    <t>142 600,00</t>
  </si>
  <si>
    <t>20 800,00</t>
  </si>
  <si>
    <t xml:space="preserve"> 3 900,00</t>
  </si>
  <si>
    <t>Miasto Luboń</t>
  </si>
  <si>
    <t>Załącznik Nr 5</t>
  </si>
  <si>
    <t xml:space="preserve">                             Zmiana planu wydatków budżetu gminy na 2013 rok</t>
  </si>
  <si>
    <t>z dnia 04 września  2013r.</t>
  </si>
  <si>
    <t>Działalności na rzecz osób niepełnosprawnych - Srowarzyszenie Pomagam Kleszczewo</t>
  </si>
  <si>
    <t>10 300,00</t>
  </si>
  <si>
    <t>Paragraf</t>
  </si>
  <si>
    <t>Treść</t>
  </si>
  <si>
    <t>Przed zmianą</t>
  </si>
  <si>
    <t>Zmiana</t>
  </si>
  <si>
    <t>Po zmianie</t>
  </si>
  <si>
    <t>852</t>
  </si>
  <si>
    <t>Pomoc społeczna</t>
  </si>
  <si>
    <t>1 435 646,00</t>
  </si>
  <si>
    <t>85212</t>
  </si>
  <si>
    <t>Świadczenia rodzinne, świadczenia z funduszu alimentacyjneego oraz składki na ubezpieczenia emerytalne i rentowe z ubezpieczenia społecznego</t>
  </si>
  <si>
    <t>1 165 264,00</t>
  </si>
  <si>
    <t>Razem:</t>
  </si>
  <si>
    <t>do Uchwały Nr XXXII/241/2013</t>
  </si>
  <si>
    <t>Załącznik Nr 4</t>
  </si>
  <si>
    <t xml:space="preserve">                                                               do Zarządzenia Nr 41/2013</t>
  </si>
  <si>
    <t xml:space="preserve">                                                               Wójta Gminy Kleszczewo</t>
  </si>
  <si>
    <t xml:space="preserve">                                                               z dnia 27 września  2013r.</t>
  </si>
  <si>
    <t>do Zarządzenia 41/2013</t>
  </si>
  <si>
    <t>Wójta Gminy Kleszczewo</t>
  </si>
  <si>
    <t>z dnia 27 września 2013r.</t>
  </si>
  <si>
    <t>do Zarządzenia Nr 41/2013</t>
  </si>
  <si>
    <t>z dnia 27 września  2013r.</t>
  </si>
  <si>
    <t>mgr inż. Bogdan Kemnitz</t>
  </si>
  <si>
    <t xml:space="preserve">           Wójt Gminy</t>
  </si>
  <si>
    <t>zmiana z 04.09.2013r.</t>
  </si>
  <si>
    <t>64 000,00                  +4 000,00                         =68 000,00</t>
  </si>
  <si>
    <t>- 80 863,00</t>
  </si>
  <si>
    <t>1 354 783,00</t>
  </si>
  <si>
    <t>- 80 000,00</t>
  </si>
  <si>
    <t>1 085 264,00</t>
  </si>
  <si>
    <t>2010</t>
  </si>
  <si>
    <t>Dotacje celowe otrzymane z budżetu państwa na realizację zadań bieżących z zakresu administracji rządowej oraz innych zadań zleconych gminie (związkom gmin) ustawami</t>
  </si>
  <si>
    <t>1 156 783,00</t>
  </si>
  <si>
    <t>1 076 783,00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</si>
  <si>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</si>
  <si>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</si>
  <si>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4 666,00</t>
  </si>
  <si>
    <t>- 863,00</t>
  </si>
  <si>
    <t>3 803,00</t>
  </si>
  <si>
    <t>2 463,00</t>
  </si>
  <si>
    <t>1 600,00</t>
  </si>
  <si>
    <t>21 674 253,34</t>
  </si>
  <si>
    <t>21 593 390,34</t>
  </si>
  <si>
    <t>600</t>
  </si>
  <si>
    <t>2 066 590,00</t>
  </si>
  <si>
    <t>0,00</t>
  </si>
  <si>
    <t>60004</t>
  </si>
  <si>
    <t>64 000,00</t>
  </si>
  <si>
    <t>4 000,00</t>
  </si>
  <si>
    <t>68 000,00</t>
  </si>
  <si>
    <t>2310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</si>
  <si>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</si>
  <si>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</si>
  <si>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</si>
  <si>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5 000,00</t>
  </si>
  <si>
    <t>- 1 000,00</t>
  </si>
  <si>
    <t>4430</t>
  </si>
  <si>
    <t>Różne opłaty i składki</t>
  </si>
  <si>
    <t>60014</t>
  </si>
  <si>
    <t>Drogi publiczne powiatowe</t>
  </si>
  <si>
    <t>36 750,00</t>
  </si>
  <si>
    <t>- 3 000,00</t>
  </si>
  <si>
    <t>33 750,00</t>
  </si>
  <si>
    <t>21 000,00</t>
  </si>
  <si>
    <t>18 000,00</t>
  </si>
  <si>
    <t>60016</t>
  </si>
  <si>
    <t>Drogi publiczne gminne</t>
  </si>
  <si>
    <t>1 960 840,00</t>
  </si>
  <si>
    <t>4210</t>
  </si>
  <si>
    <t>Zakup materiałów i wyposażenia</t>
  </si>
  <si>
    <t>39 000,00</t>
  </si>
  <si>
    <t>10 000,00</t>
  </si>
  <si>
    <t>49 000,00</t>
  </si>
  <si>
    <t>4270</t>
  </si>
  <si>
    <t>Zakup usług remontowych</t>
  </si>
  <si>
    <t>335 468,00</t>
  </si>
  <si>
    <t>- 10 000,00</t>
  </si>
  <si>
    <t>325 468,00</t>
  </si>
  <si>
    <t>750</t>
  </si>
  <si>
    <t>Administracja publiczna</t>
  </si>
  <si>
    <t>2 070 689,00</t>
  </si>
  <si>
    <t>75022</t>
  </si>
  <si>
    <t>Rady gmin (miast i miast na prawach powiatu)</t>
  </si>
  <si>
    <t>96 800,00</t>
  </si>
  <si>
    <t>- 5 000,00</t>
  </si>
  <si>
    <t>91 800,00</t>
  </si>
  <si>
    <t>3030</t>
  </si>
  <si>
    <t xml:space="preserve">Różne wydatki na rzecz osób fizycznych </t>
  </si>
  <si>
    <t>89 000,00</t>
  </si>
  <si>
    <t>84 000,00</t>
  </si>
  <si>
    <t>75023</t>
  </si>
  <si>
    <t>Urzędy gmin (miast i miast na prawach powiatu)</t>
  </si>
  <si>
    <t>1 702 350,00</t>
  </si>
  <si>
    <t>1 707 350,00</t>
  </si>
  <si>
    <t>4010</t>
  </si>
  <si>
    <t>Wynagrodzenia osobowe pracowników</t>
  </si>
  <si>
    <t>1 003 000,00</t>
  </si>
  <si>
    <t>- 30 000,00</t>
  </si>
  <si>
    <t>973 000,00</t>
  </si>
  <si>
    <t>37 800,00</t>
  </si>
  <si>
    <t>15 000,00</t>
  </si>
  <si>
    <t>52 800,00</t>
  </si>
  <si>
    <t>4300</t>
  </si>
  <si>
    <t>Zakup usług pozostałych</t>
  </si>
  <si>
    <t>237 100,00</t>
  </si>
  <si>
    <t>20 000,00</t>
  </si>
  <si>
    <t>257 100,00</t>
  </si>
  <si>
    <t>801</t>
  </si>
  <si>
    <t>9 737 944,00</t>
  </si>
  <si>
    <t>80101</t>
  </si>
  <si>
    <t>Szkoły podstawowe</t>
  </si>
  <si>
    <t>4 000 409,00</t>
  </si>
  <si>
    <t>7 834,00</t>
  </si>
  <si>
    <t>4 008 243,00</t>
  </si>
  <si>
    <t>4120</t>
  </si>
  <si>
    <t>Składki na Fundusz Pracy</t>
  </si>
  <si>
    <t>60 476,00</t>
  </si>
  <si>
    <t>- 4 735,00</t>
  </si>
  <si>
    <t>55 741,00</t>
  </si>
  <si>
    <t>68 447,00</t>
  </si>
  <si>
    <t>5 500,00</t>
  </si>
  <si>
    <t>73 947,00</t>
  </si>
  <si>
    <t>4240</t>
  </si>
  <si>
    <t>Zakup pomocy naukowych, dydaktycznych i książek</t>
  </si>
  <si>
    <t>8 929,00</t>
  </si>
  <si>
    <t>1 000,00</t>
  </si>
  <si>
    <t>9 929,00</t>
  </si>
  <si>
    <t>4260</t>
  </si>
  <si>
    <t>Zakup energii</t>
  </si>
  <si>
    <t>108 522,00</t>
  </si>
  <si>
    <t>6 000,00</t>
  </si>
  <si>
    <t>114 522,00</t>
  </si>
  <si>
    <t>60 272,00</t>
  </si>
  <si>
    <t>61 272,00</t>
  </si>
  <si>
    <t>4440</t>
  </si>
  <si>
    <t>Odpisy na zakładowy fundusz świadczeń socjalnych</t>
  </si>
  <si>
    <t>132 899,00</t>
  </si>
  <si>
    <t>- 931,00</t>
  </si>
  <si>
    <t>131 968,00</t>
  </si>
  <si>
    <t>80104</t>
  </si>
  <si>
    <t xml:space="preserve">Przedszkola </t>
  </si>
  <si>
    <t>2 833 868,00</t>
  </si>
  <si>
    <t>- 512,00</t>
  </si>
  <si>
    <t>2 833 356,00</t>
  </si>
  <si>
    <t>4040</t>
  </si>
  <si>
    <t>Dodatkowe wynagrodzenie roczne</t>
  </si>
  <si>
    <t>57 872,00</t>
  </si>
  <si>
    <t>- 63,00</t>
  </si>
  <si>
    <t>57 809,00</t>
  </si>
  <si>
    <t>54 471,00</t>
  </si>
  <si>
    <t>- 2 000,00</t>
  </si>
  <si>
    <t>52 471,00</t>
  </si>
  <si>
    <t>37 735,00</t>
  </si>
  <si>
    <t>- 4 000,00</t>
  </si>
  <si>
    <t>33 735,00</t>
  </si>
  <si>
    <t>48 975,00</t>
  </si>
  <si>
    <t>5 551,00</t>
  </si>
  <si>
    <t>54 526,00</t>
  </si>
  <si>
    <t>80110</t>
  </si>
  <si>
    <t>Gimnazja</t>
  </si>
  <si>
    <t>1 912 680,00</t>
  </si>
  <si>
    <t>- 6 642,00</t>
  </si>
  <si>
    <t>1 906 038,00</t>
  </si>
  <si>
    <t>89 070,00</t>
  </si>
  <si>
    <t>- 1 769,00</t>
  </si>
  <si>
    <t>87 301,00</t>
  </si>
  <si>
    <t>38 521,00</t>
  </si>
  <si>
    <t>2 000,00</t>
  </si>
  <si>
    <t>40 521,00</t>
  </si>
  <si>
    <t>7 058,00</t>
  </si>
  <si>
    <t>6 058,00</t>
  </si>
  <si>
    <t>60 452,00</t>
  </si>
  <si>
    <t>56 452,00</t>
  </si>
  <si>
    <t>31 344,00</t>
  </si>
  <si>
    <t>28 344,00</t>
  </si>
  <si>
    <t>69 417,00</t>
  </si>
  <si>
    <t>1 127,00</t>
  </si>
  <si>
    <t>70 544,00</t>
  </si>
  <si>
    <t>80148</t>
  </si>
  <si>
    <t>Stołówki szkolne i przedszkolne</t>
  </si>
  <si>
    <t>276 003,00</t>
  </si>
  <si>
    <t>- 680,00</t>
  </si>
  <si>
    <t>275 323,00</t>
  </si>
  <si>
    <t>172 947,00</t>
  </si>
  <si>
    <t>222,00</t>
  </si>
  <si>
    <t>173 169,00</t>
  </si>
  <si>
    <t>16 488,00</t>
  </si>
  <si>
    <t>- 1 500,00</t>
  </si>
  <si>
    <t>14 988,00</t>
  </si>
  <si>
    <t>12 799,00</t>
  </si>
  <si>
    <t>13 799,00</t>
  </si>
  <si>
    <t>8 234,00</t>
  </si>
  <si>
    <t>- 402,00</t>
  </si>
  <si>
    <t>7 832,00</t>
  </si>
  <si>
    <t>2 197 780,86</t>
  </si>
  <si>
    <t>2 116 917,86</t>
  </si>
  <si>
    <t>1 165 228,00</t>
  </si>
  <si>
    <t>1 085 228,00</t>
  </si>
  <si>
    <t>3110</t>
  </si>
  <si>
    <t>Świadczenia społeczne</t>
  </si>
  <si>
    <t>1 081 968,00</t>
  </si>
  <si>
    <t>- 76 738,00</t>
  </si>
  <si>
    <t>1 005 230,00</t>
  </si>
  <si>
    <t>4110</t>
  </si>
  <si>
    <t>Składki na ubezpieczenia społeczne</t>
  </si>
  <si>
    <t>43 300,00</t>
  </si>
  <si>
    <t>862,00</t>
  </si>
  <si>
    <t>44 162,00</t>
  </si>
  <si>
    <t>479,00</t>
  </si>
  <si>
    <t>- 100,00</t>
  </si>
  <si>
    <t>379,00</t>
  </si>
  <si>
    <t>4 383,00</t>
  </si>
  <si>
    <t>- 900,00</t>
  </si>
  <si>
    <t>3 483,00</t>
  </si>
  <si>
    <t>5 647,00</t>
  </si>
  <si>
    <t>- 1 450,00</t>
  </si>
  <si>
    <t>4 197,00</t>
  </si>
  <si>
    <t>5 065,00</t>
  </si>
  <si>
    <t>- 252,00</t>
  </si>
  <si>
    <t>4 813,00</t>
  </si>
  <si>
    <t>4370</t>
  </si>
  <si>
    <t>Opłata z tytułu zakupu usług telekomunikacyjnych świadczonych w stacjonarnej publicznej sieci telefonicznej.</t>
  </si>
  <si>
    <t>1 530,00</t>
  </si>
  <si>
    <t>630,00</t>
  </si>
  <si>
    <t>4410</t>
  </si>
  <si>
    <t>Podróże służbowe krajowe</t>
  </si>
  <si>
    <t>80,00</t>
  </si>
  <si>
    <t>17,00</t>
  </si>
  <si>
    <t>4700</t>
  </si>
  <si>
    <t xml:space="preserve">Szkolenia pracowników niebędących członkami korpusu służby cywilnej </t>
  </si>
  <si>
    <t>1 157,00</t>
  </si>
  <si>
    <t>- 459,00</t>
  </si>
  <si>
    <t>698,00</t>
  </si>
  <si>
    <t>5 217,00</t>
  </si>
  <si>
    <t>4 354,00</t>
  </si>
  <si>
    <t>4130</t>
  </si>
  <si>
    <t>Składki na ubezpieczenie zdrowotne</t>
  </si>
  <si>
    <t>900</t>
  </si>
  <si>
    <t>2 107 618,00</t>
  </si>
  <si>
    <t>90003</t>
  </si>
  <si>
    <t>Oczyszczanie miast i wsi</t>
  </si>
  <si>
    <t>93 591,00</t>
  </si>
  <si>
    <t>30 500,00</t>
  </si>
  <si>
    <t>124 091,00</t>
  </si>
  <si>
    <t>30 591,00</t>
  </si>
  <si>
    <t>3 000,00</t>
  </si>
  <si>
    <t>33 591,00</t>
  </si>
  <si>
    <t>56 940,00</t>
  </si>
  <si>
    <t>27 500,00</t>
  </si>
  <si>
    <t>84 440,00</t>
  </si>
  <si>
    <t>90004</t>
  </si>
  <si>
    <t>Utrzymanie zieleni w miastach i gminach</t>
  </si>
  <si>
    <t>166 841,00</t>
  </si>
  <si>
    <t>136 841,00</t>
  </si>
  <si>
    <t>125 000,00</t>
  </si>
  <si>
    <t>95 000,00</t>
  </si>
  <si>
    <t>90013</t>
  </si>
  <si>
    <t>Schroniska dla zwierząt</t>
  </si>
  <si>
    <t>88 359,00</t>
  </si>
  <si>
    <t>1 500,00</t>
  </si>
  <si>
    <t>89 859,00</t>
  </si>
  <si>
    <t>5 400,00</t>
  </si>
  <si>
    <t>6 900,00</t>
  </si>
  <si>
    <t>90095</t>
  </si>
  <si>
    <t>Pozostała działalność</t>
  </si>
  <si>
    <t>151 377,00</t>
  </si>
  <si>
    <t>149 377,00</t>
  </si>
  <si>
    <t>4170</t>
  </si>
  <si>
    <t>Wynagrodzenia bezosobowe</t>
  </si>
  <si>
    <t>3 500,00</t>
  </si>
  <si>
    <t>926</t>
  </si>
  <si>
    <t>Kultura fizyczna</t>
  </si>
  <si>
    <t>289 711,00</t>
  </si>
  <si>
    <t>92695</t>
  </si>
  <si>
    <t>11 600,00</t>
  </si>
  <si>
    <t>12 600,00</t>
  </si>
  <si>
    <t>37 000,00</t>
  </si>
  <si>
    <t>36 000,00</t>
  </si>
  <si>
    <t>21 835 995,34</t>
  </si>
  <si>
    <t>21 755 132,34</t>
  </si>
  <si>
    <t>Roz dział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</si>
  <si>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</si>
  <si>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</si>
  <si>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</si>
  <si>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</si>
  <si>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</si>
  <si>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</si>
  <si>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</si>
  <si>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</si>
  <si>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</si>
  <si>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</si>
  <si>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</si>
  <si>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</si>
  <si>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</si>
  <si>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</si>
  <si>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</si>
  <si>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</si>
  <si>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</si>
  <si>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</si>
  <si>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 xml:space="preserve">    3.</t>
  </si>
  <si>
    <t>Kwota wydatków majątkowych określonych w ust 2 obejmuje:</t>
  </si>
  <si>
    <t>roz dział</t>
  </si>
  <si>
    <t>Określenie inwestycji</t>
  </si>
  <si>
    <t>Plan po zmianie</t>
  </si>
  <si>
    <t>01010</t>
  </si>
  <si>
    <t>Kanalizacja deszczowa w Gowarzewie</t>
  </si>
  <si>
    <t>Projekt chodnika w Śródce</t>
  </si>
  <si>
    <t>Odbudowa chodnika w Nagradowicach fundusz sołecki</t>
  </si>
  <si>
    <t>budowa chodnika w Poklatkach - Fundusz sołecki 9.728,00 i środki Gminy 5.414,00 zł</t>
  </si>
  <si>
    <t>Projekt odwodnienia ul. Polnej w Gowarzewie</t>
  </si>
  <si>
    <t xml:space="preserve"> Budowa drogi dojazdowej do gruntów rolnych w Markowicach</t>
  </si>
  <si>
    <t>Budowa chodnika w Kleszczewie</t>
  </si>
  <si>
    <t>Remont drodi gminnej nr 329024 P na odcinku Krzyżowniki-Śródka z przebudową infrastruktury towarzyszącej oraz budową oświetlenia par 6058</t>
  </si>
  <si>
    <t>Utwardzenie drogi w Krzyżownikach do terenów inwestycyjnych</t>
  </si>
  <si>
    <t xml:space="preserve">Budowa zatoki autobusowej w Komornikach </t>
  </si>
  <si>
    <t>Dokończenie budowy ulicy Klonowej i Krokusowej oraz wykonanie budowy części ulicy Bukowej w Tulcach</t>
  </si>
  <si>
    <t>zagospodarowanie terenu miejscowości Krzyżowniki-Śródka na cele turystyczno-rekreacyjjne par. 6058  25.000 zł,  par. 6059  21.834 zł</t>
  </si>
  <si>
    <t>wykup nakładów poniesionych na gruncie gminy - SUR Kleszczewo</t>
  </si>
  <si>
    <t>Uzupełnienie sprzętu i oprogramowania</t>
  </si>
  <si>
    <t>Zakup i montaż wiaty przystankowej Fundusz sołecki wsi  Śródka</t>
  </si>
  <si>
    <t xml:space="preserve">Zakup sprzętu do OSP w Gowarzewie (nożyce hydrayliczne) fundusz sołecki Gowarzewo </t>
  </si>
  <si>
    <t>Zakup aparatów oddechodych Fundusz sołecki wsi Krzyżowniki 1.200 zł i Śródka 1.300 zł</t>
  </si>
  <si>
    <t xml:space="preserve">Zakup sprzętu do OSP w Kleszczewo (torba medyczna) Fundusz sołecki wsi Kleszczewo </t>
  </si>
  <si>
    <t>Zakup sprzętu do Ochotniczych Straży Pożarnych</t>
  </si>
  <si>
    <t>Wykonanie przejścia na plac zabaw w Tulcach i uzupełnienie  wyposażenia  na placu zabaw w Tulcach i Kleszczewie</t>
  </si>
  <si>
    <t>Zagospodarowanie terenu pasrku w Kleszczewie - zwrot dofinansowania</t>
  </si>
  <si>
    <t>Schronisko dla psów (Kostrzyn- Skałowo)</t>
  </si>
  <si>
    <t>Projekt oświetlenia ulicy Chabrowej i Wrzosowej w Tulcach</t>
  </si>
  <si>
    <t>Zakup kosiarki do koszenia boisk 64.150 zł, zamiatarki 51.000 zł i bud do psów 16.000 zł, myjki 50.000 zł i przyczepki 6.000 zł</t>
  </si>
  <si>
    <t>uzupełnienie  wyposażenia  na placu zabaw w Gowarzewie</t>
  </si>
  <si>
    <t>Zakup wyposażenia do zmoderniozowanego budynku GOK w Kleszczewie</t>
  </si>
  <si>
    <t>Budowa boiska w Komornikach -Fundusz sołecki wsi Komorniki</t>
  </si>
  <si>
    <t>Zagospodarowanie terenu w miejscowości Komorniki na cele rekreacyjne (par. 6058   17.947,00 zł i  par.  6059  30.365,00 zł)</t>
  </si>
  <si>
    <t>Zakup siłowni zewnętrznej do parku - Fundusz sołecki wsi Kleszczewo</t>
  </si>
  <si>
    <t>Budowa boiska  - Fundusz sołecki  wsi Krerowo  10.205,00 zł  środki Gminy 1.500,00 zł</t>
  </si>
  <si>
    <t>Montaż bramek i piłkochwytów na boiskach w Gowarzewie, w Tulcach przy szkole i Tulcach na ul. Sportowej</t>
  </si>
  <si>
    <t>Boisko treningowe i ogrodzenie boiska w Kleszczewie</t>
  </si>
  <si>
    <t>Załącznik Nr 3</t>
  </si>
  <si>
    <t>I. Zmiana dochodów i wydatków związanych z realizacją zadań z zakresu administracji rządowej i innych zadań zleconych gminie odrębnymi ustawami w 2013 roku</t>
  </si>
  <si>
    <t>Zmiana załącznika Nr 3 do Uchwały Nr XXV/182/2012 Rady Gminy Kleszczewo z dnia 19 grudnia 2012r.</t>
  </si>
  <si>
    <t>Para graf</t>
  </si>
  <si>
    <t>Plan dochodów</t>
  </si>
  <si>
    <t>Zmiana planu</t>
  </si>
  <si>
    <t>Plan wydatków</t>
  </si>
  <si>
    <t>010</t>
  </si>
  <si>
    <t>Rolnictwo i łowiectwo</t>
  </si>
  <si>
    <t>01095</t>
  </si>
  <si>
    <t>44 600,00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</si>
  <si>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</si>
  <si>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</si>
  <si>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</si>
  <si>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</si>
  <si>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</si>
  <si>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</si>
  <si>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75109</t>
  </si>
  <si>
    <t>Wybory do rad gmin, rad powiatów i sejmików województw, wybory wójtów, burmistrzów i prezydentów miast oraz referenda gminne, powiatowe i wojewódzkie</t>
  </si>
  <si>
    <t>wynagrodzenia bezosobowe</t>
  </si>
  <si>
    <t>85295</t>
  </si>
  <si>
    <t>Wójt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</si>
</sst>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b/>
      <sz val="10"/>
      <name val="Arial CE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sz val="8.5"/>
      <color indexed="8"/>
      <name val="Czcionka tekstu podstawowego"/>
      <family val="2"/>
    </font>
    <font>
      <b/>
      <sz val="8.5"/>
      <name val="Arial CE"/>
      <family val="2"/>
    </font>
    <font>
      <sz val="8.5"/>
      <name val="Arial CE"/>
      <family val="0"/>
    </font>
    <font>
      <b/>
      <sz val="8.5"/>
      <color indexed="8"/>
      <name val="Czcionka tekstu podstawowego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10"/>
      <color indexed="8"/>
      <name val="Czcionka tekstu podstawowego"/>
      <family val="0"/>
    </font>
    <font>
      <sz val="11"/>
      <name val="Times New Roman"/>
      <family val="1"/>
    </font>
    <font>
      <b/>
      <sz val="8.5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Czcionka tekstu podstawowego"/>
      <family val="2"/>
    </font>
    <font>
      <b/>
      <sz val="8.5"/>
      <color theme="1"/>
      <name val="Czcionka tekstu podstawowego"/>
      <family val="0"/>
    </font>
    <font>
      <sz val="8.5"/>
      <color theme="1"/>
      <name val="Calibri"/>
      <family val="2"/>
    </font>
    <font>
      <b/>
      <sz val="8.5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/>
    </border>
    <border>
      <left/>
      <right/>
      <top style="hair"/>
      <bottom style="hair"/>
    </border>
    <border>
      <left/>
      <right/>
      <top style="hair"/>
      <bottom/>
    </border>
    <border>
      <left style="hair"/>
      <right style="hair"/>
      <top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/>
      <top style="hair"/>
      <bottom style="hair"/>
    </border>
    <border>
      <left/>
      <right/>
      <top/>
      <bottom style="hair"/>
    </border>
    <border>
      <left style="hair"/>
      <right/>
      <top style="hair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10" xfId="0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center" vertical="top"/>
    </xf>
    <xf numFmtId="4" fontId="65" fillId="0" borderId="11" xfId="0" applyNumberFormat="1" applyFont="1" applyBorder="1" applyAlignment="1">
      <alignment/>
    </xf>
    <xf numFmtId="4" fontId="65" fillId="0" borderId="12" xfId="0" applyNumberFormat="1" applyFont="1" applyBorder="1" applyAlignment="1">
      <alignment/>
    </xf>
    <xf numFmtId="4" fontId="65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65" fillId="0" borderId="10" xfId="0" applyFont="1" applyBorder="1" applyAlignment="1">
      <alignment wrapText="1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66" fillId="0" borderId="10" xfId="0" applyFont="1" applyBorder="1" applyAlignment="1">
      <alignment horizontal="center" vertical="top"/>
    </xf>
    <xf numFmtId="0" fontId="66" fillId="0" borderId="10" xfId="0" applyFont="1" applyBorder="1" applyAlignment="1">
      <alignment wrapText="1"/>
    </xf>
    <xf numFmtId="4" fontId="66" fillId="0" borderId="11" xfId="0" applyNumberFormat="1" applyFont="1" applyBorder="1" applyAlignment="1">
      <alignment/>
    </xf>
    <xf numFmtId="4" fontId="66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0" xfId="0" applyFont="1" applyFill="1" applyBorder="1" applyAlignment="1">
      <alignment wrapText="1"/>
    </xf>
    <xf numFmtId="0" fontId="0" fillId="0" borderId="15" xfId="0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0" fillId="0" borderId="0" xfId="0" applyFill="1" applyBorder="1" applyAlignment="1">
      <alignment wrapText="1"/>
    </xf>
    <xf numFmtId="4" fontId="9" fillId="0" borderId="10" xfId="0" applyNumberFormat="1" applyFont="1" applyBorder="1" applyAlignment="1">
      <alignment horizontal="right" vertical="center"/>
    </xf>
    <xf numFmtId="4" fontId="67" fillId="0" borderId="0" xfId="0" applyNumberFormat="1" applyFont="1" applyAlignment="1">
      <alignment/>
    </xf>
    <xf numFmtId="4" fontId="68" fillId="0" borderId="0" xfId="0" applyNumberFormat="1" applyFont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5" fillId="33" borderId="0" xfId="0" applyFont="1" applyFill="1" applyAlignment="1">
      <alignment/>
    </xf>
    <xf numFmtId="0" fontId="14" fillId="33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49" fontId="16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7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19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0" fillId="33" borderId="20" xfId="0" applyFill="1" applyBorder="1" applyAlignment="1">
      <alignment/>
    </xf>
    <xf numFmtId="4" fontId="24" fillId="33" borderId="11" xfId="0" applyNumberFormat="1" applyFont="1" applyFill="1" applyBorder="1" applyAlignment="1">
      <alignment vertical="center"/>
    </xf>
    <xf numFmtId="4" fontId="24" fillId="33" borderId="10" xfId="0" applyNumberFormat="1" applyFont="1" applyFill="1" applyBorder="1" applyAlignment="1">
      <alignment vertical="center"/>
    </xf>
    <xf numFmtId="0" fontId="24" fillId="33" borderId="14" xfId="0" applyFont="1" applyFill="1" applyBorder="1" applyAlignment="1">
      <alignment vertical="center"/>
    </xf>
    <xf numFmtId="0" fontId="14" fillId="33" borderId="10" xfId="0" applyNumberFormat="1" applyFont="1" applyFill="1" applyBorder="1" applyAlignment="1" applyProtection="1">
      <alignment horizontal="left"/>
      <protection locked="0"/>
    </xf>
    <xf numFmtId="4" fontId="24" fillId="33" borderId="10" xfId="0" applyNumberFormat="1" applyFont="1" applyFill="1" applyBorder="1" applyAlignment="1" applyProtection="1">
      <alignment horizontal="right" vertical="center"/>
      <protection locked="0"/>
    </xf>
    <xf numFmtId="4" fontId="24" fillId="33" borderId="10" xfId="0" applyNumberFormat="1" applyFont="1" applyFill="1" applyBorder="1" applyAlignment="1" applyProtection="1">
      <alignment horizontal="right"/>
      <protection locked="0"/>
    </xf>
    <xf numFmtId="0" fontId="24" fillId="33" borderId="20" xfId="0" applyFont="1" applyFill="1" applyBorder="1" applyAlignment="1">
      <alignment vertical="center" wrapText="1"/>
    </xf>
    <xf numFmtId="0" fontId="24" fillId="33" borderId="21" xfId="0" applyFont="1" applyFill="1" applyBorder="1" applyAlignment="1">
      <alignment vertical="center"/>
    </xf>
    <xf numFmtId="0" fontId="24" fillId="33" borderId="11" xfId="0" applyFont="1" applyFill="1" applyBorder="1" applyAlignment="1">
      <alignment vertical="center" wrapText="1"/>
    </xf>
    <xf numFmtId="0" fontId="24" fillId="33" borderId="14" xfId="0" applyFont="1" applyFill="1" applyBorder="1" applyAlignment="1">
      <alignment vertical="center" wrapText="1"/>
    </xf>
    <xf numFmtId="0" fontId="24" fillId="33" borderId="20" xfId="0" applyFont="1" applyFill="1" applyBorder="1" applyAlignment="1">
      <alignment vertical="center"/>
    </xf>
    <xf numFmtId="0" fontId="24" fillId="33" borderId="22" xfId="0" applyFont="1" applyFill="1" applyBorder="1" applyAlignment="1">
      <alignment vertical="center"/>
    </xf>
    <xf numFmtId="0" fontId="14" fillId="33" borderId="14" xfId="0" applyNumberFormat="1" applyFont="1" applyFill="1" applyBorder="1" applyAlignment="1" applyProtection="1">
      <alignment horizontal="left"/>
      <protection locked="0"/>
    </xf>
    <xf numFmtId="0" fontId="24" fillId="33" borderId="15" xfId="0" applyFont="1" applyFill="1" applyBorder="1" applyAlignment="1">
      <alignment vertical="center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 applyProtection="1">
      <alignment horizontal="center" vertical="center"/>
      <protection locked="0"/>
    </xf>
    <xf numFmtId="49" fontId="24" fillId="33" borderId="20" xfId="0" applyNumberFormat="1" applyFont="1" applyFill="1" applyBorder="1" applyAlignment="1">
      <alignment horizontal="right" vertical="center" wrapText="1"/>
    </xf>
    <xf numFmtId="4" fontId="24" fillId="33" borderId="11" xfId="0" applyNumberFormat="1" applyFont="1" applyFill="1" applyBorder="1" applyAlignment="1">
      <alignment horizontal="right" vertical="center" wrapText="1"/>
    </xf>
    <xf numFmtId="0" fontId="24" fillId="33" borderId="20" xfId="0" applyFont="1" applyFill="1" applyBorder="1" applyAlignment="1">
      <alignment horizontal="right" vertical="center" wrapText="1"/>
    </xf>
    <xf numFmtId="4" fontId="14" fillId="33" borderId="10" xfId="0" applyNumberFormat="1" applyFont="1" applyFill="1" applyBorder="1" applyAlignment="1" applyProtection="1">
      <alignment horizontal="right" vertical="center"/>
      <protection locked="0"/>
    </xf>
    <xf numFmtId="0" fontId="24" fillId="33" borderId="10" xfId="0" applyNumberFormat="1" applyFont="1" applyFill="1" applyBorder="1" applyAlignment="1" applyProtection="1">
      <alignment horizontal="right" vertical="center"/>
      <protection locked="0"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4" fontId="25" fillId="33" borderId="10" xfId="0" applyNumberFormat="1" applyFont="1" applyFill="1" applyBorder="1" applyAlignment="1" applyProtection="1">
      <alignment horizontal="right"/>
      <protection locked="0"/>
    </xf>
    <xf numFmtId="0" fontId="26" fillId="33" borderId="10" xfId="0" applyFont="1" applyFill="1" applyBorder="1" applyAlignment="1">
      <alignment vertical="center"/>
    </xf>
    <xf numFmtId="0" fontId="26" fillId="33" borderId="14" xfId="0" applyFont="1" applyFill="1" applyBorder="1" applyAlignment="1">
      <alignment vertical="center"/>
    </xf>
    <xf numFmtId="4" fontId="26" fillId="33" borderId="11" xfId="0" applyNumberFormat="1" applyFont="1" applyFill="1" applyBorder="1" applyAlignment="1">
      <alignment vertical="center"/>
    </xf>
    <xf numFmtId="0" fontId="13" fillId="33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 wrapText="1"/>
    </xf>
    <xf numFmtId="49" fontId="29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7" xfId="0" applyNumberFormat="1" applyFont="1" applyFill="1" applyBorder="1" applyAlignment="1" applyProtection="1">
      <alignment horizontal="left"/>
      <protection locked="0"/>
    </xf>
    <xf numFmtId="0" fontId="29" fillId="33" borderId="17" xfId="0" applyNumberFormat="1" applyFont="1" applyFill="1" applyBorder="1" applyAlignment="1" applyProtection="1">
      <alignment horizontal="center" wrapText="1"/>
      <protection locked="0"/>
    </xf>
    <xf numFmtId="0" fontId="29" fillId="33" borderId="23" xfId="0" applyNumberFormat="1" applyFont="1" applyFill="1" applyBorder="1" applyAlignment="1" applyProtection="1">
      <alignment horizontal="center" wrapText="1"/>
      <protection locked="0"/>
    </xf>
    <xf numFmtId="4" fontId="29" fillId="34" borderId="24" xfId="0" applyNumberFormat="1" applyFont="1" applyFill="1" applyBorder="1" applyAlignment="1" applyProtection="1">
      <alignment horizontal="center" vertical="center" wrapText="1"/>
      <protection locked="0"/>
    </xf>
    <xf numFmtId="4" fontId="29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29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9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29" fillId="33" borderId="24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7" xfId="0" applyNumberFormat="1" applyFont="1" applyFill="1" applyBorder="1" applyAlignment="1" applyProtection="1">
      <alignment horizontal="left"/>
      <protection locked="0"/>
    </xf>
    <xf numFmtId="4" fontId="25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5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25" fillId="33" borderId="24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17" xfId="0" applyNumberFormat="1" applyFont="1" applyFill="1" applyBorder="1" applyAlignment="1" applyProtection="1">
      <alignment horizontal="left" vertical="center" wrapText="1"/>
      <protection locked="0"/>
    </xf>
    <xf numFmtId="4" fontId="25" fillId="34" borderId="24" xfId="0" applyNumberFormat="1" applyFont="1" applyFill="1" applyBorder="1" applyAlignment="1" applyProtection="1">
      <alignment horizontal="center" vertical="center" wrapText="1"/>
      <protection locked="0"/>
    </xf>
    <xf numFmtId="4" fontId="25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25" fillId="34" borderId="24" xfId="0" applyNumberFormat="1" applyFont="1" applyFill="1" applyBorder="1" applyAlignment="1" applyProtection="1">
      <alignment horizontal="right" vertical="center" wrapText="1"/>
      <protection locked="0"/>
    </xf>
    <xf numFmtId="4" fontId="29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/>
    </xf>
    <xf numFmtId="49" fontId="29" fillId="34" borderId="17" xfId="0" applyNumberFormat="1" applyFont="1" applyFill="1" applyBorder="1" applyAlignment="1" applyProtection="1">
      <alignment horizontal="left" vertical="center" wrapText="1"/>
      <protection locked="0"/>
    </xf>
    <xf numFmtId="4" fontId="29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29" fillId="34" borderId="23" xfId="0" applyNumberFormat="1" applyFont="1" applyFill="1" applyBorder="1" applyAlignment="1" applyProtection="1">
      <alignment horizontal="right" vertical="center" wrapText="1"/>
      <protection locked="0"/>
    </xf>
    <xf numFmtId="4" fontId="29" fillId="34" borderId="24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7" xfId="0" applyNumberFormat="1" applyFont="1" applyFill="1" applyBorder="1" applyAlignment="1" applyProtection="1">
      <alignment horizontal="left"/>
      <protection locked="0"/>
    </xf>
    <xf numFmtId="4" fontId="68" fillId="0" borderId="17" xfId="0" applyNumberFormat="1" applyFont="1" applyBorder="1" applyAlignment="1">
      <alignment/>
    </xf>
    <xf numFmtId="49" fontId="25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25" fillId="34" borderId="23" xfId="0" applyNumberFormat="1" applyFont="1" applyFill="1" applyBorder="1" applyAlignment="1" applyProtection="1">
      <alignment horizontal="right" vertical="center" wrapText="1"/>
      <protection locked="0"/>
    </xf>
    <xf numFmtId="4" fontId="67" fillId="0" borderId="17" xfId="0" applyNumberFormat="1" applyFont="1" applyBorder="1" applyAlignment="1">
      <alignment/>
    </xf>
    <xf numFmtId="49" fontId="25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17" xfId="0" applyNumberFormat="1" applyFont="1" applyFill="1" applyBorder="1" applyAlignment="1" applyProtection="1">
      <alignment horizontal="left" vertical="center" wrapText="1"/>
      <protection locked="0"/>
    </xf>
    <xf numFmtId="4" fontId="25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25" fillId="35" borderId="23" xfId="0" applyNumberFormat="1" applyFont="1" applyFill="1" applyBorder="1" applyAlignment="1" applyProtection="1">
      <alignment horizontal="right" vertical="center" wrapText="1"/>
      <protection locked="0"/>
    </xf>
    <xf numFmtId="3" fontId="25" fillId="34" borderId="24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7" xfId="0" applyNumberFormat="1" applyFont="1" applyFill="1" applyBorder="1" applyAlignment="1" applyProtection="1">
      <alignment horizontal="right" vertical="center"/>
      <protection locked="0"/>
    </xf>
    <xf numFmtId="4" fontId="25" fillId="0" borderId="17" xfId="0" applyNumberFormat="1" applyFont="1" applyFill="1" applyBorder="1" applyAlignment="1" applyProtection="1">
      <alignment horizontal="right"/>
      <protection locked="0"/>
    </xf>
    <xf numFmtId="4" fontId="67" fillId="0" borderId="17" xfId="0" applyNumberFormat="1" applyFont="1" applyBorder="1" applyAlignment="1">
      <alignment horizontal="right"/>
    </xf>
    <xf numFmtId="49" fontId="25" fillId="34" borderId="25" xfId="0" applyNumberFormat="1" applyFont="1" applyFill="1" applyBorder="1" applyAlignment="1" applyProtection="1">
      <alignment horizontal="left" vertical="center" wrapText="1"/>
      <protection locked="0"/>
    </xf>
    <xf numFmtId="49" fontId="25" fillId="34" borderId="26" xfId="0" applyNumberFormat="1" applyFont="1" applyFill="1" applyBorder="1" applyAlignment="1" applyProtection="1">
      <alignment horizontal="left" vertical="center" wrapText="1"/>
      <protection locked="0"/>
    </xf>
    <xf numFmtId="4" fontId="25" fillId="0" borderId="24" xfId="0" applyNumberFormat="1" applyFont="1" applyFill="1" applyBorder="1" applyAlignment="1" applyProtection="1">
      <alignment horizontal="right"/>
      <protection locked="0"/>
    </xf>
    <xf numFmtId="49" fontId="25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17" xfId="0" applyFont="1" applyBorder="1" applyAlignment="1">
      <alignment/>
    </xf>
    <xf numFmtId="4" fontId="25" fillId="0" borderId="17" xfId="0" applyNumberFormat="1" applyFont="1" applyFill="1" applyBorder="1" applyAlignment="1" applyProtection="1">
      <alignment vertical="center"/>
      <protection locked="0"/>
    </xf>
    <xf numFmtId="4" fontId="67" fillId="0" borderId="17" xfId="0" applyNumberFormat="1" applyFont="1" applyBorder="1" applyAlignment="1">
      <alignment horizontal="right" vertical="center"/>
    </xf>
    <xf numFmtId="4" fontId="25" fillId="0" borderId="17" xfId="0" applyNumberFormat="1" applyFont="1" applyFill="1" applyBorder="1" applyAlignment="1" applyProtection="1">
      <alignment/>
      <protection locked="0"/>
    </xf>
    <xf numFmtId="49" fontId="25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27" xfId="0" applyNumberFormat="1" applyFont="1" applyFill="1" applyBorder="1" applyAlignment="1" applyProtection="1">
      <alignment horizontal="left" vertical="center" wrapText="1"/>
      <protection locked="0"/>
    </xf>
    <xf numFmtId="4" fontId="25" fillId="34" borderId="27" xfId="0" applyNumberFormat="1" applyFont="1" applyFill="1" applyBorder="1" applyAlignment="1" applyProtection="1">
      <alignment horizontal="right" vertical="center" wrapText="1"/>
      <protection locked="0"/>
    </xf>
    <xf numFmtId="4" fontId="25" fillId="34" borderId="28" xfId="0" applyNumberFormat="1" applyFont="1" applyFill="1" applyBorder="1" applyAlignment="1" applyProtection="1">
      <alignment horizontal="right" vertical="center" wrapText="1"/>
      <protection locked="0"/>
    </xf>
    <xf numFmtId="4" fontId="25" fillId="34" borderId="29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27" xfId="0" applyNumberFormat="1" applyFont="1" applyFill="1" applyBorder="1" applyAlignment="1" applyProtection="1">
      <alignment/>
      <protection locked="0"/>
    </xf>
    <xf numFmtId="4" fontId="67" fillId="0" borderId="27" xfId="0" applyNumberFormat="1" applyFont="1" applyBorder="1" applyAlignment="1">
      <alignment/>
    </xf>
    <xf numFmtId="0" fontId="67" fillId="0" borderId="23" xfId="0" applyFont="1" applyBorder="1" applyAlignment="1">
      <alignment/>
    </xf>
    <xf numFmtId="4" fontId="67" fillId="0" borderId="24" xfId="0" applyNumberFormat="1" applyFont="1" applyBorder="1" applyAlignment="1">
      <alignment/>
    </xf>
    <xf numFmtId="0" fontId="67" fillId="0" borderId="30" xfId="0" applyFont="1" applyBorder="1" applyAlignment="1">
      <alignment/>
    </xf>
    <xf numFmtId="4" fontId="69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49" fontId="16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49" fontId="18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NumberFormat="1" applyFont="1" applyFill="1" applyBorder="1" applyAlignment="1" applyProtection="1">
      <alignment horizontal="left"/>
      <protection locked="0"/>
    </xf>
    <xf numFmtId="0" fontId="26" fillId="33" borderId="14" xfId="0" applyFont="1" applyFill="1" applyBorder="1" applyAlignment="1">
      <alignment vertical="center"/>
    </xf>
    <xf numFmtId="0" fontId="0" fillId="33" borderId="20" xfId="0" applyFill="1" applyBorder="1" applyAlignment="1">
      <alignment/>
    </xf>
    <xf numFmtId="0" fontId="24" fillId="33" borderId="11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24" fillId="33" borderId="11" xfId="0" applyNumberFormat="1" applyFont="1" applyFill="1" applyBorder="1" applyAlignment="1" applyProtection="1">
      <alignment horizontal="left" wrapText="1"/>
      <protection locked="0"/>
    </xf>
    <xf numFmtId="0" fontId="0" fillId="33" borderId="20" xfId="0" applyFill="1" applyBorder="1" applyAlignment="1">
      <alignment wrapText="1"/>
    </xf>
    <xf numFmtId="0" fontId="25" fillId="33" borderId="11" xfId="0" applyNumberFormat="1" applyFont="1" applyFill="1" applyBorder="1" applyAlignment="1" applyProtection="1">
      <alignment horizontal="left" wrapText="1"/>
      <protection locked="0"/>
    </xf>
    <xf numFmtId="0" fontId="0" fillId="33" borderId="20" xfId="0" applyFill="1" applyBorder="1" applyAlignment="1">
      <alignment horizontal="left" wrapText="1"/>
    </xf>
    <xf numFmtId="0" fontId="0" fillId="0" borderId="20" xfId="0" applyBorder="1" applyAlignment="1">
      <alignment vertical="center" wrapText="1"/>
    </xf>
    <xf numFmtId="0" fontId="24" fillId="33" borderId="20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49" fontId="22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5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49" fontId="29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6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" fontId="69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3">
      <selection activeCell="E20" sqref="E20:F22"/>
    </sheetView>
  </sheetViews>
  <sheetFormatPr defaultColWidth="9.140625" defaultRowHeight="15"/>
  <cols>
    <col min="1" max="1" width="6.57421875" style="75" customWidth="1"/>
    <col min="2" max="2" width="5.140625" style="75" customWidth="1"/>
    <col min="3" max="3" width="5.7109375" style="75" customWidth="1"/>
    <col min="4" max="4" width="35.140625" style="75" customWidth="1"/>
    <col min="5" max="5" width="13.00390625" style="75" customWidth="1"/>
    <col min="6" max="6" width="10.7109375" style="75" customWidth="1"/>
    <col min="7" max="7" width="12.00390625" style="75" customWidth="1"/>
  </cols>
  <sheetData>
    <row r="1" spans="1:7" ht="15.75">
      <c r="A1" s="2"/>
      <c r="B1" s="2"/>
      <c r="C1" s="2"/>
      <c r="D1" s="3" t="s">
        <v>1</v>
      </c>
      <c r="E1" s="2"/>
      <c r="F1" s="1"/>
      <c r="G1" s="1"/>
    </row>
    <row r="2" spans="1:7" ht="15.75">
      <c r="A2" s="2"/>
      <c r="B2" s="2"/>
      <c r="C2" s="2"/>
      <c r="D2" s="3" t="s">
        <v>87</v>
      </c>
      <c r="E2" s="2"/>
      <c r="F2" s="1"/>
      <c r="G2" s="1"/>
    </row>
    <row r="3" spans="1:7" ht="15.75">
      <c r="A3" s="2"/>
      <c r="B3" s="2"/>
      <c r="C3" s="2"/>
      <c r="D3" s="3" t="s">
        <v>88</v>
      </c>
      <c r="E3" s="2"/>
      <c r="F3" s="1"/>
      <c r="G3" s="1"/>
    </row>
    <row r="4" spans="1:7" ht="15.75">
      <c r="A4" s="2"/>
      <c r="B4" s="2"/>
      <c r="C4" s="2"/>
      <c r="D4" s="3" t="s">
        <v>89</v>
      </c>
      <c r="E4" s="2"/>
      <c r="F4" s="1"/>
      <c r="G4" s="1"/>
    </row>
    <row r="5" spans="1:7" ht="16.5" customHeight="1">
      <c r="A5" s="2"/>
      <c r="B5" s="2"/>
      <c r="C5" s="2"/>
      <c r="D5" s="2"/>
      <c r="E5" s="2"/>
      <c r="F5" s="1"/>
      <c r="G5" s="1"/>
    </row>
    <row r="6" spans="1:7" ht="15.75">
      <c r="A6" s="3" t="s">
        <v>2</v>
      </c>
      <c r="B6" s="2"/>
      <c r="C6" s="2"/>
      <c r="D6" s="2"/>
      <c r="E6" s="2"/>
      <c r="F6" s="1"/>
      <c r="G6" s="1"/>
    </row>
    <row r="7" spans="1:10" ht="15">
      <c r="A7" s="186" t="s">
        <v>3</v>
      </c>
      <c r="B7" s="187"/>
      <c r="C7" s="187"/>
      <c r="D7" s="187"/>
      <c r="E7" s="187"/>
      <c r="F7" s="187"/>
      <c r="G7" s="187"/>
      <c r="H7" s="4"/>
      <c r="I7" s="4"/>
      <c r="J7" s="4"/>
    </row>
    <row r="9" spans="1:7" s="79" customFormat="1" ht="42.75" customHeight="1">
      <c r="A9" s="78" t="s">
        <v>6</v>
      </c>
      <c r="B9" s="78" t="s">
        <v>13</v>
      </c>
      <c r="C9" s="78" t="s">
        <v>73</v>
      </c>
      <c r="D9" s="78" t="s">
        <v>74</v>
      </c>
      <c r="E9" s="78" t="s">
        <v>75</v>
      </c>
      <c r="F9" s="78" t="s">
        <v>76</v>
      </c>
      <c r="G9" s="78" t="s">
        <v>77</v>
      </c>
    </row>
    <row r="10" spans="1:7" s="79" customFormat="1" ht="27.75" customHeight="1">
      <c r="A10" s="80" t="s">
        <v>78</v>
      </c>
      <c r="B10" s="80"/>
      <c r="C10" s="80"/>
      <c r="D10" s="81" t="s">
        <v>79</v>
      </c>
      <c r="E10" s="82" t="s">
        <v>80</v>
      </c>
      <c r="F10" s="82" t="s">
        <v>99</v>
      </c>
      <c r="G10" s="82" t="s">
        <v>100</v>
      </c>
    </row>
    <row r="11" spans="1:7" s="79" customFormat="1" ht="50.25" customHeight="1">
      <c r="A11" s="83"/>
      <c r="B11" s="84" t="s">
        <v>81</v>
      </c>
      <c r="C11" s="85"/>
      <c r="D11" s="86" t="s">
        <v>82</v>
      </c>
      <c r="E11" s="87" t="s">
        <v>83</v>
      </c>
      <c r="F11" s="87" t="s">
        <v>101</v>
      </c>
      <c r="G11" s="87" t="s">
        <v>102</v>
      </c>
    </row>
    <row r="12" spans="1:7" s="79" customFormat="1" ht="54" customHeight="1">
      <c r="A12" s="88"/>
      <c r="B12" s="88"/>
      <c r="C12" s="84" t="s">
        <v>103</v>
      </c>
      <c r="D12" s="86" t="s">
        <v>104</v>
      </c>
      <c r="E12" s="87" t="s">
        <v>105</v>
      </c>
      <c r="F12" s="87" t="s">
        <v>101</v>
      </c>
      <c r="G12" s="87" t="s">
        <v>106</v>
      </c>
    </row>
    <row r="13" spans="1:7" s="79" customFormat="1" ht="63.75" customHeight="1">
      <c r="A13" s="83"/>
      <c r="B13" s="84" t="s">
        <v>107</v>
      </c>
      <c r="C13" s="85"/>
      <c r="D13" s="86" t="s">
        <v>108</v>
      </c>
      <c r="E13" s="87" t="s">
        <v>109</v>
      </c>
      <c r="F13" s="87" t="s">
        <v>110</v>
      </c>
      <c r="G13" s="87" t="s">
        <v>111</v>
      </c>
    </row>
    <row r="14" spans="1:7" s="79" customFormat="1" ht="52.5" customHeight="1">
      <c r="A14" s="88"/>
      <c r="B14" s="88"/>
      <c r="C14" s="84" t="s">
        <v>103</v>
      </c>
      <c r="D14" s="86" t="s">
        <v>104</v>
      </c>
      <c r="E14" s="87" t="s">
        <v>112</v>
      </c>
      <c r="F14" s="87" t="s">
        <v>110</v>
      </c>
      <c r="G14" s="87" t="s">
        <v>113</v>
      </c>
    </row>
    <row r="15" spans="1:7" s="79" customFormat="1" ht="6.75" customHeight="1">
      <c r="A15" s="188"/>
      <c r="B15" s="188"/>
      <c r="C15" s="188"/>
      <c r="D15" s="189"/>
      <c r="E15" s="189"/>
      <c r="F15" s="189"/>
      <c r="G15" s="189"/>
    </row>
    <row r="16" spans="1:7" s="79" customFormat="1" ht="29.25" customHeight="1">
      <c r="A16" s="185" t="s">
        <v>84</v>
      </c>
      <c r="B16" s="185"/>
      <c r="C16" s="185"/>
      <c r="D16" s="185"/>
      <c r="E16" s="89" t="s">
        <v>114</v>
      </c>
      <c r="F16" s="89" t="s">
        <v>99</v>
      </c>
      <c r="G16" s="89" t="s">
        <v>115</v>
      </c>
    </row>
    <row r="20" spans="5:6" ht="15">
      <c r="E20" s="6" t="s">
        <v>96</v>
      </c>
      <c r="F20"/>
    </row>
    <row r="21" spans="5:6" ht="15">
      <c r="E21"/>
      <c r="F21"/>
    </row>
    <row r="22" spans="5:6" ht="15">
      <c r="E22" s="6" t="s">
        <v>95</v>
      </c>
      <c r="F22"/>
    </row>
  </sheetData>
  <sheetProtection/>
  <mergeCells count="4">
    <mergeCell ref="A16:D16"/>
    <mergeCell ref="A7:G7"/>
    <mergeCell ref="A15:C15"/>
    <mergeCell ref="D15:G15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61">
      <selection activeCell="B5" sqref="B5"/>
    </sheetView>
  </sheetViews>
  <sheetFormatPr defaultColWidth="9.140625" defaultRowHeight="15"/>
  <cols>
    <col min="1" max="1" width="5.57421875" style="5" customWidth="1"/>
    <col min="2" max="2" width="6.00390625" style="5" customWidth="1"/>
    <col min="3" max="3" width="5.57421875" style="5" customWidth="1"/>
    <col min="4" max="4" width="35.00390625" style="5" customWidth="1"/>
    <col min="5" max="5" width="12.28125" style="5" customWidth="1"/>
    <col min="6" max="6" width="10.7109375" style="75" customWidth="1"/>
    <col min="7" max="7" width="12.140625" style="75" customWidth="1"/>
  </cols>
  <sheetData>
    <row r="1" spans="1:7" ht="15.75">
      <c r="A1" s="2"/>
      <c r="B1" s="2"/>
      <c r="C1" s="2"/>
      <c r="D1" s="1"/>
      <c r="E1" s="3" t="s">
        <v>4</v>
      </c>
      <c r="F1" s="1"/>
      <c r="G1" s="1"/>
    </row>
    <row r="2" spans="1:7" ht="15.75">
      <c r="A2" s="2"/>
      <c r="B2" s="2"/>
      <c r="C2" s="2"/>
      <c r="D2" s="1"/>
      <c r="E2" s="3" t="s">
        <v>90</v>
      </c>
      <c r="F2" s="1"/>
      <c r="G2" s="1"/>
    </row>
    <row r="3" spans="1:7" ht="15.75">
      <c r="A3" s="2"/>
      <c r="B3" s="2"/>
      <c r="C3" s="2"/>
      <c r="D3" s="1"/>
      <c r="E3" s="3" t="s">
        <v>91</v>
      </c>
      <c r="F3" s="1"/>
      <c r="G3" s="1"/>
    </row>
    <row r="4" spans="1:7" ht="15.75">
      <c r="A4" s="2"/>
      <c r="B4" s="2"/>
      <c r="C4" s="2"/>
      <c r="D4" s="1"/>
      <c r="E4" s="3" t="s">
        <v>92</v>
      </c>
      <c r="F4" s="1"/>
      <c r="G4" s="1"/>
    </row>
    <row r="5" spans="1:7" ht="21.75" customHeight="1">
      <c r="A5" s="2"/>
      <c r="B5" s="2"/>
      <c r="C5" s="2"/>
      <c r="D5" s="2"/>
      <c r="E5" s="2"/>
      <c r="F5" s="1"/>
      <c r="G5" s="1"/>
    </row>
    <row r="6" spans="1:7" ht="15.75">
      <c r="A6" s="2"/>
      <c r="B6" s="3" t="s">
        <v>69</v>
      </c>
      <c r="C6" s="2"/>
      <c r="D6" s="2"/>
      <c r="E6" s="2"/>
      <c r="F6" s="1"/>
      <c r="G6" s="1"/>
    </row>
    <row r="7" spans="1:7" ht="15">
      <c r="A7" s="186" t="s">
        <v>5</v>
      </c>
      <c r="B7" s="187"/>
      <c r="C7" s="187"/>
      <c r="D7" s="187"/>
      <c r="E7" s="187"/>
      <c r="F7" s="187"/>
      <c r="G7" s="187"/>
    </row>
    <row r="8" ht="24.75" customHeight="1"/>
    <row r="9" spans="1:7" s="79" customFormat="1" ht="25.5">
      <c r="A9" s="78" t="s">
        <v>6</v>
      </c>
      <c r="B9" s="78" t="s">
        <v>353</v>
      </c>
      <c r="C9" s="78" t="s">
        <v>73</v>
      </c>
      <c r="D9" s="78" t="s">
        <v>74</v>
      </c>
      <c r="E9" s="78" t="s">
        <v>75</v>
      </c>
      <c r="F9" s="78" t="s">
        <v>76</v>
      </c>
      <c r="G9" s="78" t="s">
        <v>77</v>
      </c>
    </row>
    <row r="10" spans="1:7" s="79" customFormat="1" ht="12.75">
      <c r="A10" s="80" t="s">
        <v>116</v>
      </c>
      <c r="B10" s="80"/>
      <c r="C10" s="80"/>
      <c r="D10" s="81" t="s">
        <v>7</v>
      </c>
      <c r="E10" s="82" t="s">
        <v>117</v>
      </c>
      <c r="F10" s="82" t="s">
        <v>118</v>
      </c>
      <c r="G10" s="82" t="s">
        <v>117</v>
      </c>
    </row>
    <row r="11" spans="1:7" s="79" customFormat="1" ht="15">
      <c r="A11" s="83"/>
      <c r="B11" s="84" t="s">
        <v>119</v>
      </c>
      <c r="C11" s="85"/>
      <c r="D11" s="86" t="s">
        <v>22</v>
      </c>
      <c r="E11" s="87" t="s">
        <v>120</v>
      </c>
      <c r="F11" s="87" t="s">
        <v>121</v>
      </c>
      <c r="G11" s="87" t="s">
        <v>122</v>
      </c>
    </row>
    <row r="12" spans="1:7" s="79" customFormat="1" ht="45">
      <c r="A12" s="88"/>
      <c r="B12" s="88"/>
      <c r="C12" s="84" t="s">
        <v>123</v>
      </c>
      <c r="D12" s="86" t="s">
        <v>124</v>
      </c>
      <c r="E12" s="87" t="s">
        <v>120</v>
      </c>
      <c r="F12" s="87" t="s">
        <v>121</v>
      </c>
      <c r="G12" s="87" t="s">
        <v>122</v>
      </c>
    </row>
    <row r="13" spans="1:7" s="79" customFormat="1" ht="15">
      <c r="A13" s="83"/>
      <c r="B13" s="84" t="s">
        <v>125</v>
      </c>
      <c r="C13" s="85"/>
      <c r="D13" s="86" t="s">
        <v>126</v>
      </c>
      <c r="E13" s="87" t="s">
        <v>127</v>
      </c>
      <c r="F13" s="87" t="s">
        <v>128</v>
      </c>
      <c r="G13" s="87" t="s">
        <v>121</v>
      </c>
    </row>
    <row r="14" spans="1:7" s="79" customFormat="1" ht="12.75">
      <c r="A14" s="88"/>
      <c r="B14" s="88"/>
      <c r="C14" s="84" t="s">
        <v>129</v>
      </c>
      <c r="D14" s="86" t="s">
        <v>130</v>
      </c>
      <c r="E14" s="87" t="s">
        <v>127</v>
      </c>
      <c r="F14" s="87" t="s">
        <v>128</v>
      </c>
      <c r="G14" s="87" t="s">
        <v>121</v>
      </c>
    </row>
    <row r="15" spans="1:7" s="79" customFormat="1" ht="15">
      <c r="A15" s="83"/>
      <c r="B15" s="84" t="s">
        <v>131</v>
      </c>
      <c r="C15" s="85"/>
      <c r="D15" s="86" t="s">
        <v>132</v>
      </c>
      <c r="E15" s="87" t="s">
        <v>133</v>
      </c>
      <c r="F15" s="87" t="s">
        <v>134</v>
      </c>
      <c r="G15" s="87" t="s">
        <v>135</v>
      </c>
    </row>
    <row r="16" spans="1:7" s="79" customFormat="1" ht="12.75">
      <c r="A16" s="88"/>
      <c r="B16" s="88"/>
      <c r="C16" s="84" t="s">
        <v>129</v>
      </c>
      <c r="D16" s="86" t="s">
        <v>130</v>
      </c>
      <c r="E16" s="87" t="s">
        <v>136</v>
      </c>
      <c r="F16" s="87" t="s">
        <v>134</v>
      </c>
      <c r="G16" s="87" t="s">
        <v>137</v>
      </c>
    </row>
    <row r="17" spans="1:7" s="79" customFormat="1" ht="15">
      <c r="A17" s="83"/>
      <c r="B17" s="84" t="s">
        <v>138</v>
      </c>
      <c r="C17" s="85"/>
      <c r="D17" s="86" t="s">
        <v>139</v>
      </c>
      <c r="E17" s="87" t="s">
        <v>140</v>
      </c>
      <c r="F17" s="87" t="s">
        <v>118</v>
      </c>
      <c r="G17" s="87" t="s">
        <v>140</v>
      </c>
    </row>
    <row r="18" spans="1:7" s="79" customFormat="1" ht="12.75">
      <c r="A18" s="88"/>
      <c r="B18" s="88"/>
      <c r="C18" s="84" t="s">
        <v>141</v>
      </c>
      <c r="D18" s="86" t="s">
        <v>142</v>
      </c>
      <c r="E18" s="87" t="s">
        <v>143</v>
      </c>
      <c r="F18" s="87" t="s">
        <v>144</v>
      </c>
      <c r="G18" s="87" t="s">
        <v>145</v>
      </c>
    </row>
    <row r="19" spans="1:7" s="79" customFormat="1" ht="12.75">
      <c r="A19" s="88"/>
      <c r="B19" s="88"/>
      <c r="C19" s="84" t="s">
        <v>146</v>
      </c>
      <c r="D19" s="86" t="s">
        <v>147</v>
      </c>
      <c r="E19" s="87" t="s">
        <v>148</v>
      </c>
      <c r="F19" s="87" t="s">
        <v>149</v>
      </c>
      <c r="G19" s="87" t="s">
        <v>150</v>
      </c>
    </row>
    <row r="20" spans="1:7" s="79" customFormat="1" ht="12.75">
      <c r="A20" s="80" t="s">
        <v>151</v>
      </c>
      <c r="B20" s="80"/>
      <c r="C20" s="80"/>
      <c r="D20" s="81" t="s">
        <v>152</v>
      </c>
      <c r="E20" s="82" t="s">
        <v>153</v>
      </c>
      <c r="F20" s="82" t="s">
        <v>118</v>
      </c>
      <c r="G20" s="82" t="s">
        <v>153</v>
      </c>
    </row>
    <row r="21" spans="1:7" s="79" customFormat="1" ht="15">
      <c r="A21" s="83"/>
      <c r="B21" s="84" t="s">
        <v>154</v>
      </c>
      <c r="C21" s="85"/>
      <c r="D21" s="86" t="s">
        <v>155</v>
      </c>
      <c r="E21" s="87" t="s">
        <v>156</v>
      </c>
      <c r="F21" s="87" t="s">
        <v>157</v>
      </c>
      <c r="G21" s="87" t="s">
        <v>158</v>
      </c>
    </row>
    <row r="22" spans="1:7" s="79" customFormat="1" ht="12.75">
      <c r="A22" s="88"/>
      <c r="B22" s="88"/>
      <c r="C22" s="84" t="s">
        <v>159</v>
      </c>
      <c r="D22" s="86" t="s">
        <v>160</v>
      </c>
      <c r="E22" s="87" t="s">
        <v>161</v>
      </c>
      <c r="F22" s="87" t="s">
        <v>157</v>
      </c>
      <c r="G22" s="87" t="s">
        <v>162</v>
      </c>
    </row>
    <row r="23" spans="1:7" s="79" customFormat="1" ht="22.5">
      <c r="A23" s="83"/>
      <c r="B23" s="84" t="s">
        <v>163</v>
      </c>
      <c r="C23" s="85"/>
      <c r="D23" s="86" t="s">
        <v>164</v>
      </c>
      <c r="E23" s="87" t="s">
        <v>165</v>
      </c>
      <c r="F23" s="87" t="s">
        <v>127</v>
      </c>
      <c r="G23" s="87" t="s">
        <v>166</v>
      </c>
    </row>
    <row r="24" spans="1:7" s="79" customFormat="1" ht="12.75">
      <c r="A24" s="88"/>
      <c r="B24" s="88"/>
      <c r="C24" s="84" t="s">
        <v>167</v>
      </c>
      <c r="D24" s="86" t="s">
        <v>168</v>
      </c>
      <c r="E24" s="87" t="s">
        <v>169</v>
      </c>
      <c r="F24" s="87" t="s">
        <v>170</v>
      </c>
      <c r="G24" s="87" t="s">
        <v>171</v>
      </c>
    </row>
    <row r="25" spans="1:7" s="79" customFormat="1" ht="12.75">
      <c r="A25" s="88"/>
      <c r="B25" s="88"/>
      <c r="C25" s="84" t="s">
        <v>141</v>
      </c>
      <c r="D25" s="86" t="s">
        <v>142</v>
      </c>
      <c r="E25" s="87" t="s">
        <v>172</v>
      </c>
      <c r="F25" s="87" t="s">
        <v>173</v>
      </c>
      <c r="G25" s="87" t="s">
        <v>174</v>
      </c>
    </row>
    <row r="26" spans="1:7" s="79" customFormat="1" ht="12.75">
      <c r="A26" s="88"/>
      <c r="B26" s="88"/>
      <c r="C26" s="84" t="s">
        <v>175</v>
      </c>
      <c r="D26" s="86" t="s">
        <v>176</v>
      </c>
      <c r="E26" s="87" t="s">
        <v>177</v>
      </c>
      <c r="F26" s="87" t="s">
        <v>178</v>
      </c>
      <c r="G26" s="87" t="s">
        <v>179</v>
      </c>
    </row>
    <row r="27" spans="1:7" s="79" customFormat="1" ht="12.75">
      <c r="A27" s="80" t="s">
        <v>180</v>
      </c>
      <c r="B27" s="80"/>
      <c r="C27" s="80"/>
      <c r="D27" s="81" t="s">
        <v>8</v>
      </c>
      <c r="E27" s="82" t="s">
        <v>181</v>
      </c>
      <c r="F27" s="82" t="s">
        <v>118</v>
      </c>
      <c r="G27" s="82" t="s">
        <v>181</v>
      </c>
    </row>
    <row r="28" spans="1:7" s="79" customFormat="1" ht="15">
      <c r="A28" s="83"/>
      <c r="B28" s="84" t="s">
        <v>182</v>
      </c>
      <c r="C28" s="85"/>
      <c r="D28" s="86" t="s">
        <v>183</v>
      </c>
      <c r="E28" s="87" t="s">
        <v>184</v>
      </c>
      <c r="F28" s="87" t="s">
        <v>185</v>
      </c>
      <c r="G28" s="87" t="s">
        <v>186</v>
      </c>
    </row>
    <row r="29" spans="1:7" s="79" customFormat="1" ht="12.75">
      <c r="A29" s="88"/>
      <c r="B29" s="88"/>
      <c r="C29" s="84" t="s">
        <v>187</v>
      </c>
      <c r="D29" s="86" t="s">
        <v>188</v>
      </c>
      <c r="E29" s="87" t="s">
        <v>189</v>
      </c>
      <c r="F29" s="87" t="s">
        <v>190</v>
      </c>
      <c r="G29" s="87" t="s">
        <v>191</v>
      </c>
    </row>
    <row r="30" spans="1:7" s="79" customFormat="1" ht="12.75">
      <c r="A30" s="88"/>
      <c r="B30" s="88"/>
      <c r="C30" s="84" t="s">
        <v>141</v>
      </c>
      <c r="D30" s="86" t="s">
        <v>142</v>
      </c>
      <c r="E30" s="87" t="s">
        <v>192</v>
      </c>
      <c r="F30" s="87" t="s">
        <v>193</v>
      </c>
      <c r="G30" s="87" t="s">
        <v>194</v>
      </c>
    </row>
    <row r="31" spans="1:7" s="79" customFormat="1" ht="22.5">
      <c r="A31" s="88"/>
      <c r="B31" s="88"/>
      <c r="C31" s="84" t="s">
        <v>195</v>
      </c>
      <c r="D31" s="86" t="s">
        <v>196</v>
      </c>
      <c r="E31" s="87" t="s">
        <v>197</v>
      </c>
      <c r="F31" s="87" t="s">
        <v>198</v>
      </c>
      <c r="G31" s="87" t="s">
        <v>199</v>
      </c>
    </row>
    <row r="32" spans="1:7" s="79" customFormat="1" ht="12.75">
      <c r="A32" s="88"/>
      <c r="B32" s="88"/>
      <c r="C32" s="84" t="s">
        <v>200</v>
      </c>
      <c r="D32" s="86" t="s">
        <v>201</v>
      </c>
      <c r="E32" s="87" t="s">
        <v>202</v>
      </c>
      <c r="F32" s="87" t="s">
        <v>203</v>
      </c>
      <c r="G32" s="87" t="s">
        <v>204</v>
      </c>
    </row>
    <row r="33" spans="1:7" s="79" customFormat="1" ht="12.75">
      <c r="A33" s="88"/>
      <c r="B33" s="88"/>
      <c r="C33" s="84" t="s">
        <v>175</v>
      </c>
      <c r="D33" s="86" t="s">
        <v>176</v>
      </c>
      <c r="E33" s="87" t="s">
        <v>205</v>
      </c>
      <c r="F33" s="87" t="s">
        <v>198</v>
      </c>
      <c r="G33" s="87" t="s">
        <v>206</v>
      </c>
    </row>
    <row r="34" spans="1:7" s="79" customFormat="1" ht="22.5">
      <c r="A34" s="88"/>
      <c r="B34" s="88"/>
      <c r="C34" s="84" t="s">
        <v>207</v>
      </c>
      <c r="D34" s="86" t="s">
        <v>208</v>
      </c>
      <c r="E34" s="87" t="s">
        <v>209</v>
      </c>
      <c r="F34" s="87" t="s">
        <v>210</v>
      </c>
      <c r="G34" s="87" t="s">
        <v>211</v>
      </c>
    </row>
    <row r="35" spans="1:7" s="79" customFormat="1" ht="15">
      <c r="A35" s="83"/>
      <c r="B35" s="84" t="s">
        <v>212</v>
      </c>
      <c r="C35" s="85"/>
      <c r="D35" s="86" t="s">
        <v>213</v>
      </c>
      <c r="E35" s="87" t="s">
        <v>214</v>
      </c>
      <c r="F35" s="87" t="s">
        <v>215</v>
      </c>
      <c r="G35" s="87" t="s">
        <v>216</v>
      </c>
    </row>
    <row r="36" spans="1:7" s="79" customFormat="1" ht="12.75">
      <c r="A36" s="88"/>
      <c r="B36" s="88"/>
      <c r="C36" s="84" t="s">
        <v>217</v>
      </c>
      <c r="D36" s="86" t="s">
        <v>218</v>
      </c>
      <c r="E36" s="87" t="s">
        <v>219</v>
      </c>
      <c r="F36" s="87" t="s">
        <v>220</v>
      </c>
      <c r="G36" s="87" t="s">
        <v>221</v>
      </c>
    </row>
    <row r="37" spans="1:7" s="79" customFormat="1" ht="12.75">
      <c r="A37" s="88"/>
      <c r="B37" s="88"/>
      <c r="C37" s="84" t="s">
        <v>200</v>
      </c>
      <c r="D37" s="86" t="s">
        <v>201</v>
      </c>
      <c r="E37" s="87" t="s">
        <v>222</v>
      </c>
      <c r="F37" s="87" t="s">
        <v>223</v>
      </c>
      <c r="G37" s="87" t="s">
        <v>224</v>
      </c>
    </row>
    <row r="38" spans="1:7" s="79" customFormat="1" ht="12.75">
      <c r="A38" s="88"/>
      <c r="B38" s="88"/>
      <c r="C38" s="84" t="s">
        <v>175</v>
      </c>
      <c r="D38" s="86" t="s">
        <v>176</v>
      </c>
      <c r="E38" s="87" t="s">
        <v>225</v>
      </c>
      <c r="F38" s="87" t="s">
        <v>226</v>
      </c>
      <c r="G38" s="87" t="s">
        <v>227</v>
      </c>
    </row>
    <row r="39" spans="1:7" s="79" customFormat="1" ht="22.5">
      <c r="A39" s="88"/>
      <c r="B39" s="88"/>
      <c r="C39" s="84" t="s">
        <v>207</v>
      </c>
      <c r="D39" s="86" t="s">
        <v>208</v>
      </c>
      <c r="E39" s="87" t="s">
        <v>228</v>
      </c>
      <c r="F39" s="87" t="s">
        <v>229</v>
      </c>
      <c r="G39" s="87" t="s">
        <v>230</v>
      </c>
    </row>
    <row r="40" spans="1:7" s="79" customFormat="1" ht="15">
      <c r="A40" s="83"/>
      <c r="B40" s="84" t="s">
        <v>231</v>
      </c>
      <c r="C40" s="85"/>
      <c r="D40" s="86" t="s">
        <v>232</v>
      </c>
      <c r="E40" s="87" t="s">
        <v>233</v>
      </c>
      <c r="F40" s="87" t="s">
        <v>234</v>
      </c>
      <c r="G40" s="87" t="s">
        <v>235</v>
      </c>
    </row>
    <row r="41" spans="1:7" s="79" customFormat="1" ht="12.75">
      <c r="A41" s="88"/>
      <c r="B41" s="88"/>
      <c r="C41" s="84" t="s">
        <v>217</v>
      </c>
      <c r="D41" s="86" t="s">
        <v>218</v>
      </c>
      <c r="E41" s="87" t="s">
        <v>236</v>
      </c>
      <c r="F41" s="87" t="s">
        <v>237</v>
      </c>
      <c r="G41" s="87" t="s">
        <v>238</v>
      </c>
    </row>
    <row r="42" spans="1:7" s="79" customFormat="1" ht="12.75">
      <c r="A42" s="88"/>
      <c r="B42" s="88"/>
      <c r="C42" s="84" t="s">
        <v>141</v>
      </c>
      <c r="D42" s="86" t="s">
        <v>142</v>
      </c>
      <c r="E42" s="87" t="s">
        <v>239</v>
      </c>
      <c r="F42" s="87" t="s">
        <v>240</v>
      </c>
      <c r="G42" s="87" t="s">
        <v>241</v>
      </c>
    </row>
    <row r="43" spans="1:7" s="79" customFormat="1" ht="22.5">
      <c r="A43" s="88"/>
      <c r="B43" s="88"/>
      <c r="C43" s="84" t="s">
        <v>195</v>
      </c>
      <c r="D43" s="86" t="s">
        <v>196</v>
      </c>
      <c r="E43" s="87" t="s">
        <v>242</v>
      </c>
      <c r="F43" s="87" t="s">
        <v>128</v>
      </c>
      <c r="G43" s="87" t="s">
        <v>243</v>
      </c>
    </row>
    <row r="44" spans="1:7" s="79" customFormat="1" ht="12.75">
      <c r="A44" s="88"/>
      <c r="B44" s="88"/>
      <c r="C44" s="84" t="s">
        <v>200</v>
      </c>
      <c r="D44" s="86" t="s">
        <v>201</v>
      </c>
      <c r="E44" s="87" t="s">
        <v>244</v>
      </c>
      <c r="F44" s="87" t="s">
        <v>226</v>
      </c>
      <c r="G44" s="87" t="s">
        <v>245</v>
      </c>
    </row>
    <row r="45" spans="1:7" s="79" customFormat="1" ht="12.75">
      <c r="A45" s="88"/>
      <c r="B45" s="88"/>
      <c r="C45" s="84" t="s">
        <v>175</v>
      </c>
      <c r="D45" s="86" t="s">
        <v>176</v>
      </c>
      <c r="E45" s="87" t="s">
        <v>246</v>
      </c>
      <c r="F45" s="87" t="s">
        <v>134</v>
      </c>
      <c r="G45" s="87" t="s">
        <v>247</v>
      </c>
    </row>
    <row r="46" spans="1:7" s="79" customFormat="1" ht="22.5">
      <c r="A46" s="88"/>
      <c r="B46" s="88"/>
      <c r="C46" s="84" t="s">
        <v>207</v>
      </c>
      <c r="D46" s="86" t="s">
        <v>208</v>
      </c>
      <c r="E46" s="87" t="s">
        <v>248</v>
      </c>
      <c r="F46" s="87" t="s">
        <v>249</v>
      </c>
      <c r="G46" s="87" t="s">
        <v>250</v>
      </c>
    </row>
    <row r="47" spans="1:7" s="79" customFormat="1" ht="15">
      <c r="A47" s="83"/>
      <c r="B47" s="84" t="s">
        <v>251</v>
      </c>
      <c r="C47" s="85"/>
      <c r="D47" s="86" t="s">
        <v>252</v>
      </c>
      <c r="E47" s="87" t="s">
        <v>253</v>
      </c>
      <c r="F47" s="87" t="s">
        <v>254</v>
      </c>
      <c r="G47" s="87" t="s">
        <v>255</v>
      </c>
    </row>
    <row r="48" spans="1:7" s="79" customFormat="1" ht="12.75">
      <c r="A48" s="88"/>
      <c r="B48" s="88"/>
      <c r="C48" s="84" t="s">
        <v>167</v>
      </c>
      <c r="D48" s="86" t="s">
        <v>168</v>
      </c>
      <c r="E48" s="87" t="s">
        <v>256</v>
      </c>
      <c r="F48" s="87" t="s">
        <v>257</v>
      </c>
      <c r="G48" s="87" t="s">
        <v>258</v>
      </c>
    </row>
    <row r="49" spans="1:7" s="79" customFormat="1" ht="12.75">
      <c r="A49" s="88"/>
      <c r="B49" s="88"/>
      <c r="C49" s="84" t="s">
        <v>141</v>
      </c>
      <c r="D49" s="86" t="s">
        <v>142</v>
      </c>
      <c r="E49" s="87" t="s">
        <v>259</v>
      </c>
      <c r="F49" s="87" t="s">
        <v>260</v>
      </c>
      <c r="G49" s="87" t="s">
        <v>261</v>
      </c>
    </row>
    <row r="50" spans="1:7" s="79" customFormat="1" ht="12.75">
      <c r="A50" s="88"/>
      <c r="B50" s="88"/>
      <c r="C50" s="84" t="s">
        <v>200</v>
      </c>
      <c r="D50" s="86" t="s">
        <v>201</v>
      </c>
      <c r="E50" s="87" t="s">
        <v>262</v>
      </c>
      <c r="F50" s="87" t="s">
        <v>198</v>
      </c>
      <c r="G50" s="87" t="s">
        <v>263</v>
      </c>
    </row>
    <row r="51" spans="1:7" s="79" customFormat="1" ht="22.5">
      <c r="A51" s="88"/>
      <c r="B51" s="88"/>
      <c r="C51" s="84" t="s">
        <v>207</v>
      </c>
      <c r="D51" s="86" t="s">
        <v>208</v>
      </c>
      <c r="E51" s="87" t="s">
        <v>264</v>
      </c>
      <c r="F51" s="87" t="s">
        <v>265</v>
      </c>
      <c r="G51" s="87" t="s">
        <v>266</v>
      </c>
    </row>
    <row r="52" spans="1:7" s="79" customFormat="1" ht="12.75">
      <c r="A52" s="80" t="s">
        <v>78</v>
      </c>
      <c r="B52" s="80"/>
      <c r="C52" s="80"/>
      <c r="D52" s="81" t="s">
        <v>79</v>
      </c>
      <c r="E52" s="82" t="s">
        <v>267</v>
      </c>
      <c r="F52" s="82" t="s">
        <v>99</v>
      </c>
      <c r="G52" s="82" t="s">
        <v>268</v>
      </c>
    </row>
    <row r="53" spans="1:7" s="79" customFormat="1" ht="45">
      <c r="A53" s="83"/>
      <c r="B53" s="84" t="s">
        <v>81</v>
      </c>
      <c r="C53" s="85"/>
      <c r="D53" s="86" t="s">
        <v>82</v>
      </c>
      <c r="E53" s="87" t="s">
        <v>269</v>
      </c>
      <c r="F53" s="87" t="s">
        <v>101</v>
      </c>
      <c r="G53" s="87" t="s">
        <v>270</v>
      </c>
    </row>
    <row r="54" spans="1:7" s="79" customFormat="1" ht="12.75">
      <c r="A54" s="88"/>
      <c r="B54" s="88"/>
      <c r="C54" s="84" t="s">
        <v>271</v>
      </c>
      <c r="D54" s="86" t="s">
        <v>272</v>
      </c>
      <c r="E54" s="87" t="s">
        <v>273</v>
      </c>
      <c r="F54" s="87" t="s">
        <v>274</v>
      </c>
      <c r="G54" s="87" t="s">
        <v>275</v>
      </c>
    </row>
    <row r="55" spans="1:7" s="79" customFormat="1" ht="12.75">
      <c r="A55" s="88"/>
      <c r="B55" s="88"/>
      <c r="C55" s="84" t="s">
        <v>276</v>
      </c>
      <c r="D55" s="86" t="s">
        <v>277</v>
      </c>
      <c r="E55" s="87" t="s">
        <v>278</v>
      </c>
      <c r="F55" s="87" t="s">
        <v>279</v>
      </c>
      <c r="G55" s="87" t="s">
        <v>280</v>
      </c>
    </row>
    <row r="56" spans="1:7" s="79" customFormat="1" ht="12.75">
      <c r="A56" s="88"/>
      <c r="B56" s="88"/>
      <c r="C56" s="84" t="s">
        <v>187</v>
      </c>
      <c r="D56" s="86" t="s">
        <v>188</v>
      </c>
      <c r="E56" s="87" t="s">
        <v>281</v>
      </c>
      <c r="F56" s="87" t="s">
        <v>282</v>
      </c>
      <c r="G56" s="87" t="s">
        <v>283</v>
      </c>
    </row>
    <row r="57" spans="1:7" s="79" customFormat="1" ht="12.75">
      <c r="A57" s="88"/>
      <c r="B57" s="88"/>
      <c r="C57" s="84" t="s">
        <v>141</v>
      </c>
      <c r="D57" s="86" t="s">
        <v>142</v>
      </c>
      <c r="E57" s="87" t="s">
        <v>284</v>
      </c>
      <c r="F57" s="87" t="s">
        <v>285</v>
      </c>
      <c r="G57" s="87" t="s">
        <v>286</v>
      </c>
    </row>
    <row r="58" spans="1:7" s="79" customFormat="1" ht="12.75">
      <c r="A58" s="88"/>
      <c r="B58" s="88"/>
      <c r="C58" s="84" t="s">
        <v>200</v>
      </c>
      <c r="D58" s="86" t="s">
        <v>201</v>
      </c>
      <c r="E58" s="87" t="s">
        <v>287</v>
      </c>
      <c r="F58" s="87" t="s">
        <v>288</v>
      </c>
      <c r="G58" s="87" t="s">
        <v>289</v>
      </c>
    </row>
    <row r="59" spans="1:7" s="79" customFormat="1" ht="12.75">
      <c r="A59" s="88"/>
      <c r="B59" s="88"/>
      <c r="C59" s="84" t="s">
        <v>175</v>
      </c>
      <c r="D59" s="86" t="s">
        <v>176</v>
      </c>
      <c r="E59" s="87" t="s">
        <v>290</v>
      </c>
      <c r="F59" s="87" t="s">
        <v>291</v>
      </c>
      <c r="G59" s="87" t="s">
        <v>292</v>
      </c>
    </row>
    <row r="60" spans="1:7" s="79" customFormat="1" ht="33.75">
      <c r="A60" s="88"/>
      <c r="B60" s="88"/>
      <c r="C60" s="84" t="s">
        <v>293</v>
      </c>
      <c r="D60" s="86" t="s">
        <v>294</v>
      </c>
      <c r="E60" s="87" t="s">
        <v>295</v>
      </c>
      <c r="F60" s="87" t="s">
        <v>285</v>
      </c>
      <c r="G60" s="87" t="s">
        <v>296</v>
      </c>
    </row>
    <row r="61" spans="1:7" s="79" customFormat="1" ht="12.75">
      <c r="A61" s="88"/>
      <c r="B61" s="88"/>
      <c r="C61" s="84" t="s">
        <v>297</v>
      </c>
      <c r="D61" s="86" t="s">
        <v>298</v>
      </c>
      <c r="E61" s="87" t="s">
        <v>299</v>
      </c>
      <c r="F61" s="87" t="s">
        <v>220</v>
      </c>
      <c r="G61" s="87" t="s">
        <v>300</v>
      </c>
    </row>
    <row r="62" spans="1:7" s="79" customFormat="1" ht="22.5">
      <c r="A62" s="88"/>
      <c r="B62" s="88"/>
      <c r="C62" s="84" t="s">
        <v>301</v>
      </c>
      <c r="D62" s="86" t="s">
        <v>302</v>
      </c>
      <c r="E62" s="87" t="s">
        <v>303</v>
      </c>
      <c r="F62" s="87" t="s">
        <v>304</v>
      </c>
      <c r="G62" s="87" t="s">
        <v>305</v>
      </c>
    </row>
    <row r="63" spans="1:7" s="79" customFormat="1" ht="56.25">
      <c r="A63" s="83"/>
      <c r="B63" s="84" t="s">
        <v>107</v>
      </c>
      <c r="C63" s="85"/>
      <c r="D63" s="86" t="s">
        <v>108</v>
      </c>
      <c r="E63" s="87" t="s">
        <v>306</v>
      </c>
      <c r="F63" s="87" t="s">
        <v>110</v>
      </c>
      <c r="G63" s="87" t="s">
        <v>307</v>
      </c>
    </row>
    <row r="64" spans="1:7" s="79" customFormat="1" ht="12.75">
      <c r="A64" s="88"/>
      <c r="B64" s="88"/>
      <c r="C64" s="84" t="s">
        <v>308</v>
      </c>
      <c r="D64" s="86" t="s">
        <v>309</v>
      </c>
      <c r="E64" s="87" t="s">
        <v>306</v>
      </c>
      <c r="F64" s="87" t="s">
        <v>110</v>
      </c>
      <c r="G64" s="87" t="s">
        <v>307</v>
      </c>
    </row>
    <row r="65" spans="1:7" s="79" customFormat="1" ht="22.5">
      <c r="A65" s="80" t="s">
        <v>310</v>
      </c>
      <c r="B65" s="80"/>
      <c r="C65" s="80"/>
      <c r="D65" s="81" t="s">
        <v>9</v>
      </c>
      <c r="E65" s="82" t="s">
        <v>311</v>
      </c>
      <c r="F65" s="82" t="s">
        <v>118</v>
      </c>
      <c r="G65" s="82" t="s">
        <v>311</v>
      </c>
    </row>
    <row r="66" spans="1:7" s="79" customFormat="1" ht="15">
      <c r="A66" s="83"/>
      <c r="B66" s="84" t="s">
        <v>312</v>
      </c>
      <c r="C66" s="85"/>
      <c r="D66" s="86" t="s">
        <v>313</v>
      </c>
      <c r="E66" s="87" t="s">
        <v>314</v>
      </c>
      <c r="F66" s="87" t="s">
        <v>315</v>
      </c>
      <c r="G66" s="87" t="s">
        <v>316</v>
      </c>
    </row>
    <row r="67" spans="1:7" s="79" customFormat="1" ht="12.75">
      <c r="A67" s="88"/>
      <c r="B67" s="88"/>
      <c r="C67" s="84" t="s">
        <v>141</v>
      </c>
      <c r="D67" s="86" t="s">
        <v>142</v>
      </c>
      <c r="E67" s="87" t="s">
        <v>317</v>
      </c>
      <c r="F67" s="87" t="s">
        <v>318</v>
      </c>
      <c r="G67" s="87" t="s">
        <v>319</v>
      </c>
    </row>
    <row r="68" spans="1:7" s="79" customFormat="1" ht="12.75">
      <c r="A68" s="88"/>
      <c r="B68" s="88"/>
      <c r="C68" s="84" t="s">
        <v>175</v>
      </c>
      <c r="D68" s="86" t="s">
        <v>176</v>
      </c>
      <c r="E68" s="87" t="s">
        <v>320</v>
      </c>
      <c r="F68" s="87" t="s">
        <v>321</v>
      </c>
      <c r="G68" s="87" t="s">
        <v>322</v>
      </c>
    </row>
    <row r="69" spans="1:7" s="79" customFormat="1" ht="15">
      <c r="A69" s="83"/>
      <c r="B69" s="84" t="s">
        <v>323</v>
      </c>
      <c r="C69" s="85"/>
      <c r="D69" s="86" t="s">
        <v>324</v>
      </c>
      <c r="E69" s="87" t="s">
        <v>325</v>
      </c>
      <c r="F69" s="87" t="s">
        <v>170</v>
      </c>
      <c r="G69" s="87" t="s">
        <v>326</v>
      </c>
    </row>
    <row r="70" spans="1:7" s="79" customFormat="1" ht="12.75">
      <c r="A70" s="88"/>
      <c r="B70" s="88"/>
      <c r="C70" s="84" t="s">
        <v>175</v>
      </c>
      <c r="D70" s="86" t="s">
        <v>176</v>
      </c>
      <c r="E70" s="87" t="s">
        <v>327</v>
      </c>
      <c r="F70" s="87" t="s">
        <v>170</v>
      </c>
      <c r="G70" s="87" t="s">
        <v>328</v>
      </c>
    </row>
    <row r="71" spans="1:7" s="79" customFormat="1" ht="15">
      <c r="A71" s="83"/>
      <c r="B71" s="84" t="s">
        <v>329</v>
      </c>
      <c r="C71" s="85"/>
      <c r="D71" s="86" t="s">
        <v>330</v>
      </c>
      <c r="E71" s="87" t="s">
        <v>331</v>
      </c>
      <c r="F71" s="87" t="s">
        <v>332</v>
      </c>
      <c r="G71" s="87" t="s">
        <v>333</v>
      </c>
    </row>
    <row r="72" spans="1:7" s="79" customFormat="1" ht="12.75">
      <c r="A72" s="88"/>
      <c r="B72" s="88"/>
      <c r="C72" s="84" t="s">
        <v>141</v>
      </c>
      <c r="D72" s="86" t="s">
        <v>142</v>
      </c>
      <c r="E72" s="87" t="s">
        <v>334</v>
      </c>
      <c r="F72" s="87" t="s">
        <v>332</v>
      </c>
      <c r="G72" s="87" t="s">
        <v>335</v>
      </c>
    </row>
    <row r="73" spans="1:7" s="79" customFormat="1" ht="15">
      <c r="A73" s="83"/>
      <c r="B73" s="84" t="s">
        <v>336</v>
      </c>
      <c r="C73" s="85"/>
      <c r="D73" s="86" t="s">
        <v>337</v>
      </c>
      <c r="E73" s="87" t="s">
        <v>338</v>
      </c>
      <c r="F73" s="87" t="s">
        <v>223</v>
      </c>
      <c r="G73" s="87" t="s">
        <v>339</v>
      </c>
    </row>
    <row r="74" spans="1:7" s="79" customFormat="1" ht="12.75">
      <c r="A74" s="88"/>
      <c r="B74" s="88"/>
      <c r="C74" s="84" t="s">
        <v>340</v>
      </c>
      <c r="D74" s="86" t="s">
        <v>341</v>
      </c>
      <c r="E74" s="87" t="s">
        <v>342</v>
      </c>
      <c r="F74" s="87" t="s">
        <v>223</v>
      </c>
      <c r="G74" s="87" t="s">
        <v>332</v>
      </c>
    </row>
    <row r="75" spans="1:7" s="79" customFormat="1" ht="12.75">
      <c r="A75" s="80" t="s">
        <v>343</v>
      </c>
      <c r="B75" s="80"/>
      <c r="C75" s="80"/>
      <c r="D75" s="81" t="s">
        <v>344</v>
      </c>
      <c r="E75" s="82" t="s">
        <v>345</v>
      </c>
      <c r="F75" s="82" t="s">
        <v>118</v>
      </c>
      <c r="G75" s="82" t="s">
        <v>345</v>
      </c>
    </row>
    <row r="76" spans="1:7" s="79" customFormat="1" ht="15">
      <c r="A76" s="83"/>
      <c r="B76" s="84" t="s">
        <v>346</v>
      </c>
      <c r="C76" s="85"/>
      <c r="D76" s="86" t="s">
        <v>337</v>
      </c>
      <c r="E76" s="87" t="s">
        <v>345</v>
      </c>
      <c r="F76" s="87" t="s">
        <v>118</v>
      </c>
      <c r="G76" s="87" t="s">
        <v>345</v>
      </c>
    </row>
    <row r="77" spans="1:7" s="79" customFormat="1" ht="12.75">
      <c r="A77" s="88"/>
      <c r="B77" s="88"/>
      <c r="C77" s="84" t="s">
        <v>141</v>
      </c>
      <c r="D77" s="86" t="s">
        <v>142</v>
      </c>
      <c r="E77" s="87" t="s">
        <v>347</v>
      </c>
      <c r="F77" s="87" t="s">
        <v>198</v>
      </c>
      <c r="G77" s="87" t="s">
        <v>348</v>
      </c>
    </row>
    <row r="78" spans="1:7" s="79" customFormat="1" ht="12.75">
      <c r="A78" s="88"/>
      <c r="B78" s="88"/>
      <c r="C78" s="84" t="s">
        <v>175</v>
      </c>
      <c r="D78" s="86" t="s">
        <v>176</v>
      </c>
      <c r="E78" s="87" t="s">
        <v>349</v>
      </c>
      <c r="F78" s="87" t="s">
        <v>128</v>
      </c>
      <c r="G78" s="87" t="s">
        <v>350</v>
      </c>
    </row>
    <row r="79" spans="1:7" s="79" customFormat="1" ht="15">
      <c r="A79" s="188"/>
      <c r="B79" s="188"/>
      <c r="C79" s="188"/>
      <c r="D79" s="189"/>
      <c r="E79" s="189"/>
      <c r="F79" s="189"/>
      <c r="G79" s="189"/>
    </row>
    <row r="80" spans="1:7" s="79" customFormat="1" ht="24">
      <c r="A80" s="203" t="s">
        <v>84</v>
      </c>
      <c r="B80" s="203"/>
      <c r="C80" s="203"/>
      <c r="D80" s="203"/>
      <c r="E80" s="89" t="s">
        <v>351</v>
      </c>
      <c r="F80" s="89" t="s">
        <v>99</v>
      </c>
      <c r="G80" s="89" t="s">
        <v>352</v>
      </c>
    </row>
    <row r="81" spans="1:7" s="79" customFormat="1" ht="12.75">
      <c r="A81" s="189"/>
      <c r="B81" s="189"/>
      <c r="C81" s="189"/>
      <c r="D81" s="189"/>
      <c r="E81" s="189"/>
      <c r="F81" s="189"/>
      <c r="G81" s="189"/>
    </row>
    <row r="83" spans="1:7" s="74" customFormat="1" ht="12.75">
      <c r="A83" s="202" t="s">
        <v>10</v>
      </c>
      <c r="B83" s="202"/>
      <c r="C83" s="202"/>
      <c r="D83" s="90"/>
      <c r="E83" s="91"/>
      <c r="F83" s="91"/>
      <c r="G83" s="91"/>
    </row>
    <row r="84" spans="1:7" s="74" customFormat="1" ht="12.75">
      <c r="A84" s="90"/>
      <c r="B84" s="90"/>
      <c r="C84" s="90"/>
      <c r="D84" s="90"/>
      <c r="E84" s="91"/>
      <c r="F84" s="91"/>
      <c r="G84" s="91"/>
    </row>
    <row r="85" spans="1:7" s="74" customFormat="1" ht="15">
      <c r="A85" s="92" t="s">
        <v>354</v>
      </c>
      <c r="B85" s="93" t="s">
        <v>355</v>
      </c>
      <c r="C85" s="94"/>
      <c r="D85" s="95"/>
      <c r="E85" s="96">
        <f>E87+E90+E91+E92+E93</f>
        <v>19129860.34</v>
      </c>
      <c r="F85" s="96">
        <f>F87+F90+F91+F92+F93</f>
        <v>-80863</v>
      </c>
      <c r="G85" s="97">
        <f>G87+G90+G91+G92+G93</f>
        <v>19048997.34</v>
      </c>
    </row>
    <row r="86" spans="1:7" s="74" customFormat="1" ht="12.75">
      <c r="A86" s="92"/>
      <c r="B86" s="94" t="s">
        <v>356</v>
      </c>
      <c r="C86" s="98"/>
      <c r="D86" s="93"/>
      <c r="E86" s="94"/>
      <c r="F86" s="99"/>
      <c r="G86" s="99"/>
    </row>
    <row r="87" spans="1:7" s="74" customFormat="1" ht="12.75">
      <c r="A87" s="92"/>
      <c r="B87" s="93" t="s">
        <v>357</v>
      </c>
      <c r="C87" s="192" t="s">
        <v>358</v>
      </c>
      <c r="D87" s="199"/>
      <c r="E87" s="96">
        <f>E88+E89</f>
        <v>12350705.02</v>
      </c>
      <c r="F87" s="96">
        <f>F88+F89</f>
        <v>-3125</v>
      </c>
      <c r="G87" s="97">
        <f>G88+G89</f>
        <v>12347580.02</v>
      </c>
    </row>
    <row r="88" spans="1:7" s="74" customFormat="1" ht="12.75">
      <c r="A88" s="92"/>
      <c r="B88" s="93"/>
      <c r="C88" s="192" t="s">
        <v>359</v>
      </c>
      <c r="D88" s="199"/>
      <c r="E88" s="96">
        <v>7696908.8</v>
      </c>
      <c r="F88" s="100">
        <v>-37583</v>
      </c>
      <c r="G88" s="100">
        <f>E88+F88</f>
        <v>7659325.8</v>
      </c>
    </row>
    <row r="89" spans="1:7" s="74" customFormat="1" ht="12.75">
      <c r="A89" s="92"/>
      <c r="B89" s="93"/>
      <c r="C89" s="192" t="s">
        <v>360</v>
      </c>
      <c r="D89" s="199"/>
      <c r="E89" s="96">
        <v>4653796.22</v>
      </c>
      <c r="F89" s="100">
        <v>34458</v>
      </c>
      <c r="G89" s="100">
        <f aca="true" t="shared" si="0" ref="G89:G97">E89+F89</f>
        <v>4688254.22</v>
      </c>
    </row>
    <row r="90" spans="1:7" s="74" customFormat="1" ht="12.75">
      <c r="A90" s="92"/>
      <c r="B90" s="93" t="s">
        <v>361</v>
      </c>
      <c r="C90" s="192" t="s">
        <v>362</v>
      </c>
      <c r="D90" s="199"/>
      <c r="E90" s="96">
        <v>4266156</v>
      </c>
      <c r="F90" s="100">
        <v>4000</v>
      </c>
      <c r="G90" s="100">
        <f t="shared" si="0"/>
        <v>4270156</v>
      </c>
    </row>
    <row r="91" spans="1:7" s="74" customFormat="1" ht="12.75">
      <c r="A91" s="93"/>
      <c r="B91" s="93" t="s">
        <v>363</v>
      </c>
      <c r="C91" s="192" t="s">
        <v>364</v>
      </c>
      <c r="D91" s="199"/>
      <c r="E91" s="96">
        <v>1975407.86</v>
      </c>
      <c r="F91" s="100">
        <v>-81738</v>
      </c>
      <c r="G91" s="100">
        <f t="shared" si="0"/>
        <v>1893669.86</v>
      </c>
    </row>
    <row r="92" spans="1:7" s="74" customFormat="1" ht="26.25" customHeight="1">
      <c r="A92" s="93"/>
      <c r="B92" s="93" t="s">
        <v>365</v>
      </c>
      <c r="C92" s="192" t="s">
        <v>366</v>
      </c>
      <c r="D92" s="193"/>
      <c r="E92" s="96">
        <v>82591.46</v>
      </c>
      <c r="F92" s="100"/>
      <c r="G92" s="100">
        <f t="shared" si="0"/>
        <v>82591.46</v>
      </c>
    </row>
    <row r="93" spans="1:7" s="74" customFormat="1" ht="15">
      <c r="A93" s="93"/>
      <c r="B93" s="93" t="s">
        <v>367</v>
      </c>
      <c r="C93" s="192" t="s">
        <v>368</v>
      </c>
      <c r="D93" s="200"/>
      <c r="E93" s="96">
        <v>455000</v>
      </c>
      <c r="F93" s="101"/>
      <c r="G93" s="101">
        <f t="shared" si="0"/>
        <v>455000</v>
      </c>
    </row>
    <row r="94" spans="1:7" s="74" customFormat="1" ht="12.75">
      <c r="A94" s="94"/>
      <c r="B94" s="98"/>
      <c r="C94" s="98"/>
      <c r="D94" s="102"/>
      <c r="E94" s="103"/>
      <c r="F94" s="101"/>
      <c r="G94" s="101"/>
    </row>
    <row r="95" spans="1:7" s="74" customFormat="1" ht="12.75">
      <c r="A95" s="92" t="s">
        <v>369</v>
      </c>
      <c r="B95" s="94" t="s">
        <v>370</v>
      </c>
      <c r="C95" s="98"/>
      <c r="D95" s="103"/>
      <c r="E95" s="96">
        <v>2706135</v>
      </c>
      <c r="F95" s="101"/>
      <c r="G95" s="101">
        <f t="shared" si="0"/>
        <v>2706135</v>
      </c>
    </row>
    <row r="96" spans="1:7" s="74" customFormat="1" ht="12.75">
      <c r="A96" s="93"/>
      <c r="B96" s="104" t="s">
        <v>10</v>
      </c>
      <c r="C96" s="105"/>
      <c r="D96" s="106"/>
      <c r="E96" s="94"/>
      <c r="F96" s="101"/>
      <c r="G96" s="101"/>
    </row>
    <row r="97" spans="1:7" s="74" customFormat="1" ht="24" customHeight="1">
      <c r="A97" s="93"/>
      <c r="B97" s="192" t="s">
        <v>371</v>
      </c>
      <c r="C97" s="201"/>
      <c r="D97" s="193"/>
      <c r="E97" s="96">
        <v>116372</v>
      </c>
      <c r="F97" s="100"/>
      <c r="G97" s="100">
        <f t="shared" si="0"/>
        <v>116372</v>
      </c>
    </row>
    <row r="98" spans="1:7" s="74" customFormat="1" ht="12.75">
      <c r="A98" s="107"/>
      <c r="B98" s="98"/>
      <c r="C98" s="98"/>
      <c r="D98" s="98"/>
      <c r="E98" s="98"/>
      <c r="F98" s="108"/>
      <c r="G98" s="108"/>
    </row>
    <row r="99" spans="1:7" s="74" customFormat="1" ht="12.75" hidden="1">
      <c r="A99" s="93" t="s">
        <v>372</v>
      </c>
      <c r="B99" s="94" t="s">
        <v>373</v>
      </c>
      <c r="C99" s="98"/>
      <c r="D99" s="109"/>
      <c r="E99" s="98"/>
      <c r="F99" s="99"/>
      <c r="G99" s="99"/>
    </row>
    <row r="100" spans="1:7" s="74" customFormat="1" ht="22.5" hidden="1">
      <c r="A100" s="93"/>
      <c r="B100" s="110" t="s">
        <v>374</v>
      </c>
      <c r="C100" s="111" t="s">
        <v>375</v>
      </c>
      <c r="D100" s="98"/>
      <c r="E100" s="112" t="s">
        <v>75</v>
      </c>
      <c r="F100" s="113" t="s">
        <v>11</v>
      </c>
      <c r="G100" s="113" t="s">
        <v>376</v>
      </c>
    </row>
    <row r="101" spans="1:7" s="74" customFormat="1" ht="12.75" hidden="1">
      <c r="A101" s="93"/>
      <c r="B101" s="114" t="s">
        <v>377</v>
      </c>
      <c r="C101" s="111" t="s">
        <v>378</v>
      </c>
      <c r="D101" s="98"/>
      <c r="E101" s="115">
        <v>61500</v>
      </c>
      <c r="F101" s="100"/>
      <c r="G101" s="100">
        <f>F101+E101</f>
        <v>61500</v>
      </c>
    </row>
    <row r="102" spans="1:7" s="74" customFormat="1" ht="15" hidden="1">
      <c r="A102" s="93"/>
      <c r="B102" s="116">
        <v>60014</v>
      </c>
      <c r="C102" s="192" t="s">
        <v>379</v>
      </c>
      <c r="D102" s="193"/>
      <c r="E102" s="115">
        <v>15750</v>
      </c>
      <c r="F102" s="100"/>
      <c r="G102" s="100">
        <f>F102+E102</f>
        <v>15750</v>
      </c>
    </row>
    <row r="103" spans="1:7" s="74" customFormat="1" ht="15" hidden="1">
      <c r="A103" s="93"/>
      <c r="B103" s="106">
        <v>60016</v>
      </c>
      <c r="C103" s="192" t="s">
        <v>380</v>
      </c>
      <c r="D103" s="193"/>
      <c r="E103" s="96">
        <v>13588</v>
      </c>
      <c r="F103" s="100"/>
      <c r="G103" s="100">
        <f>E103+F103</f>
        <v>13588</v>
      </c>
    </row>
    <row r="104" spans="1:7" s="74" customFormat="1" ht="15" hidden="1">
      <c r="A104" s="93"/>
      <c r="B104" s="106">
        <v>60016</v>
      </c>
      <c r="C104" s="192" t="s">
        <v>381</v>
      </c>
      <c r="D104" s="193"/>
      <c r="E104" s="96">
        <v>15142</v>
      </c>
      <c r="F104" s="100"/>
      <c r="G104" s="100">
        <f>E104+F104</f>
        <v>15142</v>
      </c>
    </row>
    <row r="105" spans="1:7" s="74" customFormat="1" ht="15" hidden="1">
      <c r="A105" s="93"/>
      <c r="B105" s="106">
        <v>60016</v>
      </c>
      <c r="C105" s="192" t="s">
        <v>382</v>
      </c>
      <c r="D105" s="198"/>
      <c r="E105" s="96">
        <v>5000</v>
      </c>
      <c r="F105" s="100"/>
      <c r="G105" s="100">
        <f>E105+F105</f>
        <v>5000</v>
      </c>
    </row>
    <row r="106" spans="1:7" s="74" customFormat="1" ht="15" hidden="1">
      <c r="A106" s="93"/>
      <c r="B106" s="106">
        <v>60016</v>
      </c>
      <c r="C106" s="192" t="s">
        <v>383</v>
      </c>
      <c r="D106" s="193"/>
      <c r="E106" s="96">
        <v>487742</v>
      </c>
      <c r="F106" s="100"/>
      <c r="G106" s="100">
        <f>E106+F106</f>
        <v>487742</v>
      </c>
    </row>
    <row r="107" spans="1:7" s="74" customFormat="1" ht="15" hidden="1">
      <c r="A107" s="93"/>
      <c r="B107" s="106">
        <v>60016</v>
      </c>
      <c r="C107" s="192" t="s">
        <v>384</v>
      </c>
      <c r="D107" s="193"/>
      <c r="E107" s="96">
        <v>11580</v>
      </c>
      <c r="F107" s="100"/>
      <c r="G107" s="100">
        <f>E107+F107</f>
        <v>11580</v>
      </c>
    </row>
    <row r="108" spans="1:7" s="74" customFormat="1" ht="15" hidden="1">
      <c r="A108" s="93"/>
      <c r="B108" s="106">
        <v>60016</v>
      </c>
      <c r="C108" s="192" t="s">
        <v>385</v>
      </c>
      <c r="D108" s="193"/>
      <c r="E108" s="96">
        <v>5795</v>
      </c>
      <c r="F108" s="100"/>
      <c r="G108" s="100">
        <f>E108+F108</f>
        <v>5795</v>
      </c>
    </row>
    <row r="109" spans="1:7" s="74" customFormat="1" ht="15" hidden="1">
      <c r="A109" s="93"/>
      <c r="B109" s="106">
        <v>60016</v>
      </c>
      <c r="C109" s="192" t="s">
        <v>386</v>
      </c>
      <c r="D109" s="193"/>
      <c r="E109" s="96">
        <v>138180</v>
      </c>
      <c r="F109" s="100"/>
      <c r="G109" s="100">
        <f>E109+F109</f>
        <v>138180</v>
      </c>
    </row>
    <row r="110" spans="1:7" s="74" customFormat="1" ht="15" hidden="1">
      <c r="A110" s="93"/>
      <c r="B110" s="106">
        <v>60016</v>
      </c>
      <c r="C110" s="192" t="s">
        <v>387</v>
      </c>
      <c r="D110" s="193"/>
      <c r="E110" s="96">
        <v>86000</v>
      </c>
      <c r="F110" s="100"/>
      <c r="G110" s="100">
        <f>E110+F110</f>
        <v>86000</v>
      </c>
    </row>
    <row r="111" spans="1:7" s="74" customFormat="1" ht="15" hidden="1">
      <c r="A111" s="93"/>
      <c r="B111" s="106">
        <v>60016</v>
      </c>
      <c r="C111" s="192" t="s">
        <v>388</v>
      </c>
      <c r="D111" s="193"/>
      <c r="E111" s="96">
        <v>617184</v>
      </c>
      <c r="F111" s="100"/>
      <c r="G111" s="100">
        <f>F111+E111</f>
        <v>617184</v>
      </c>
    </row>
    <row r="112" spans="1:7" s="74" customFormat="1" ht="15" hidden="1">
      <c r="A112" s="93"/>
      <c r="B112" s="106">
        <v>63095</v>
      </c>
      <c r="C112" s="192" t="s">
        <v>389</v>
      </c>
      <c r="D112" s="193"/>
      <c r="E112" s="96">
        <v>46834</v>
      </c>
      <c r="F112" s="100"/>
      <c r="G112" s="100">
        <f>E112+F112</f>
        <v>46834</v>
      </c>
    </row>
    <row r="113" spans="1:7" s="74" customFormat="1" ht="15" hidden="1">
      <c r="A113" s="93"/>
      <c r="B113" s="106">
        <v>70005</v>
      </c>
      <c r="C113" s="192" t="s">
        <v>390</v>
      </c>
      <c r="D113" s="193"/>
      <c r="E113" s="96">
        <v>443184</v>
      </c>
      <c r="F113" s="100"/>
      <c r="G113" s="100">
        <f>E113+F113</f>
        <v>443184</v>
      </c>
    </row>
    <row r="114" spans="1:7" s="74" customFormat="1" ht="15" hidden="1">
      <c r="A114" s="93"/>
      <c r="B114" s="106">
        <v>75023</v>
      </c>
      <c r="C114" s="192" t="s">
        <v>391</v>
      </c>
      <c r="D114" s="193"/>
      <c r="E114" s="96">
        <v>31850</v>
      </c>
      <c r="F114" s="100"/>
      <c r="G114" s="100">
        <f>E114+F114</f>
        <v>31850</v>
      </c>
    </row>
    <row r="115" spans="1:7" s="74" customFormat="1" ht="15" hidden="1">
      <c r="A115" s="93"/>
      <c r="B115" s="106">
        <v>75095</v>
      </c>
      <c r="C115" s="192" t="s">
        <v>392</v>
      </c>
      <c r="D115" s="193"/>
      <c r="E115" s="96">
        <v>4500</v>
      </c>
      <c r="F115" s="117"/>
      <c r="G115" s="100">
        <f>E115+F115</f>
        <v>4500</v>
      </c>
    </row>
    <row r="116" spans="1:7" s="74" customFormat="1" ht="12.75" hidden="1">
      <c r="A116" s="93"/>
      <c r="B116" s="106">
        <v>75412</v>
      </c>
      <c r="C116" s="192" t="s">
        <v>393</v>
      </c>
      <c r="D116" s="199"/>
      <c r="E116" s="96">
        <v>12000</v>
      </c>
      <c r="F116" s="100"/>
      <c r="G116" s="100">
        <f>E116+F116</f>
        <v>12000</v>
      </c>
    </row>
    <row r="117" spans="1:7" s="74" customFormat="1" ht="15" hidden="1">
      <c r="A117" s="93"/>
      <c r="B117" s="106">
        <v>75412</v>
      </c>
      <c r="C117" s="192" t="s">
        <v>394</v>
      </c>
      <c r="D117" s="193"/>
      <c r="E117" s="96">
        <v>2500</v>
      </c>
      <c r="F117" s="100"/>
      <c r="G117" s="100">
        <f>E117+F117</f>
        <v>2500</v>
      </c>
    </row>
    <row r="118" spans="1:7" s="74" customFormat="1" ht="15" hidden="1">
      <c r="A118" s="93"/>
      <c r="B118" s="106">
        <v>75412</v>
      </c>
      <c r="C118" s="192" t="s">
        <v>395</v>
      </c>
      <c r="D118" s="193"/>
      <c r="E118" s="96">
        <v>5000</v>
      </c>
      <c r="F118" s="117"/>
      <c r="G118" s="100">
        <f>E118+F118</f>
        <v>5000</v>
      </c>
    </row>
    <row r="119" spans="1:7" s="74" customFormat="1" ht="15" hidden="1">
      <c r="A119" s="93"/>
      <c r="B119" s="106">
        <v>75412</v>
      </c>
      <c r="C119" s="192" t="s">
        <v>396</v>
      </c>
      <c r="D119" s="193"/>
      <c r="E119" s="96">
        <v>17194</v>
      </c>
      <c r="F119" s="100"/>
      <c r="G119" s="100">
        <f>E119+F119</f>
        <v>17194</v>
      </c>
    </row>
    <row r="120" spans="1:7" s="74" customFormat="1" ht="15" hidden="1">
      <c r="A120" s="93"/>
      <c r="B120" s="106">
        <v>80104</v>
      </c>
      <c r="C120" s="192" t="s">
        <v>397</v>
      </c>
      <c r="D120" s="193"/>
      <c r="E120" s="96">
        <v>56000</v>
      </c>
      <c r="F120" s="100"/>
      <c r="G120" s="100">
        <f>E120+F120</f>
        <v>56000</v>
      </c>
    </row>
    <row r="121" spans="1:7" s="74" customFormat="1" ht="15" hidden="1">
      <c r="A121" s="93"/>
      <c r="B121" s="106">
        <v>90004</v>
      </c>
      <c r="C121" s="192" t="s">
        <v>398</v>
      </c>
      <c r="D121" s="198"/>
      <c r="E121" s="96">
        <v>15431</v>
      </c>
      <c r="F121" s="100"/>
      <c r="G121" s="100">
        <f>E121+F121</f>
        <v>15431</v>
      </c>
    </row>
    <row r="122" spans="1:7" s="74" customFormat="1" ht="15" hidden="1">
      <c r="A122" s="93"/>
      <c r="B122" s="106">
        <v>90013</v>
      </c>
      <c r="C122" s="192" t="s">
        <v>399</v>
      </c>
      <c r="D122" s="193"/>
      <c r="E122" s="96">
        <v>67820</v>
      </c>
      <c r="F122" s="100"/>
      <c r="G122" s="100">
        <f>E122+F122</f>
        <v>67820</v>
      </c>
    </row>
    <row r="123" spans="1:7" s="74" customFormat="1" ht="15" hidden="1">
      <c r="A123" s="93"/>
      <c r="B123" s="106">
        <v>90015</v>
      </c>
      <c r="C123" s="192" t="s">
        <v>400</v>
      </c>
      <c r="D123" s="193"/>
      <c r="E123" s="96">
        <v>4000</v>
      </c>
      <c r="F123" s="100"/>
      <c r="G123" s="100">
        <f>E123+F123</f>
        <v>4000</v>
      </c>
    </row>
    <row r="124" spans="1:7" s="74" customFormat="1" ht="15" hidden="1">
      <c r="A124" s="93"/>
      <c r="B124" s="106">
        <v>90017</v>
      </c>
      <c r="C124" s="192" t="s">
        <v>401</v>
      </c>
      <c r="D124" s="193"/>
      <c r="E124" s="96">
        <v>187150</v>
      </c>
      <c r="F124" s="100"/>
      <c r="G124" s="100">
        <f>E124+F124</f>
        <v>187150</v>
      </c>
    </row>
    <row r="125" spans="1:7" s="74" customFormat="1" ht="15" hidden="1">
      <c r="A125" s="93"/>
      <c r="B125" s="106">
        <v>92114</v>
      </c>
      <c r="C125" s="192" t="s">
        <v>402</v>
      </c>
      <c r="D125" s="193"/>
      <c r="E125" s="96">
        <v>16000</v>
      </c>
      <c r="F125" s="100"/>
      <c r="G125" s="100">
        <f>E125+F125</f>
        <v>16000</v>
      </c>
    </row>
    <row r="126" spans="1:7" s="74" customFormat="1" ht="15" hidden="1">
      <c r="A126" s="93"/>
      <c r="B126" s="106">
        <v>92195</v>
      </c>
      <c r="C126" s="192" t="s">
        <v>403</v>
      </c>
      <c r="D126" s="193"/>
      <c r="E126" s="96">
        <v>150000</v>
      </c>
      <c r="F126" s="100"/>
      <c r="G126" s="100">
        <f>E126+F126</f>
        <v>150000</v>
      </c>
    </row>
    <row r="127" spans="1:7" s="74" customFormat="1" ht="15" hidden="1">
      <c r="A127" s="93"/>
      <c r="B127" s="106">
        <v>92695</v>
      </c>
      <c r="C127" s="192" t="s">
        <v>404</v>
      </c>
      <c r="D127" s="193"/>
      <c r="E127" s="96">
        <v>10330</v>
      </c>
      <c r="F127" s="117"/>
      <c r="G127" s="100">
        <f>E127+F127</f>
        <v>10330</v>
      </c>
    </row>
    <row r="128" spans="1:7" s="74" customFormat="1" ht="15" hidden="1">
      <c r="A128" s="93"/>
      <c r="B128" s="106">
        <v>92695</v>
      </c>
      <c r="C128" s="192" t="s">
        <v>405</v>
      </c>
      <c r="D128" s="193"/>
      <c r="E128" s="96">
        <v>48312</v>
      </c>
      <c r="F128" s="100"/>
      <c r="G128" s="100">
        <f>E128+F128</f>
        <v>48312</v>
      </c>
    </row>
    <row r="129" spans="1:7" s="74" customFormat="1" ht="15" hidden="1">
      <c r="A129" s="93"/>
      <c r="B129" s="106">
        <v>92695</v>
      </c>
      <c r="C129" s="192" t="s">
        <v>406</v>
      </c>
      <c r="D129" s="193"/>
      <c r="E129" s="96">
        <v>10470</v>
      </c>
      <c r="F129" s="99"/>
      <c r="G129" s="100">
        <f>E129+F129</f>
        <v>10470</v>
      </c>
    </row>
    <row r="130" spans="1:7" s="74" customFormat="1" ht="15" hidden="1">
      <c r="A130" s="93"/>
      <c r="B130" s="106">
        <v>92695</v>
      </c>
      <c r="C130" s="192" t="s">
        <v>407</v>
      </c>
      <c r="D130" s="193"/>
      <c r="E130" s="96">
        <v>11705</v>
      </c>
      <c r="F130" s="100"/>
      <c r="G130" s="100">
        <f>E130+F130</f>
        <v>11705</v>
      </c>
    </row>
    <row r="131" spans="1:7" s="74" customFormat="1" ht="15" hidden="1">
      <c r="A131" s="93"/>
      <c r="B131" s="118">
        <v>92695</v>
      </c>
      <c r="C131" s="194" t="s">
        <v>408</v>
      </c>
      <c r="D131" s="195"/>
      <c r="E131" s="100">
        <v>15000</v>
      </c>
      <c r="F131" s="100"/>
      <c r="G131" s="100">
        <f>E131+F131</f>
        <v>15000</v>
      </c>
    </row>
    <row r="132" spans="1:7" s="74" customFormat="1" ht="15" hidden="1">
      <c r="A132" s="93"/>
      <c r="B132" s="119">
        <v>92695</v>
      </c>
      <c r="C132" s="196" t="s">
        <v>409</v>
      </c>
      <c r="D132" s="197"/>
      <c r="E132" s="120">
        <v>93394</v>
      </c>
      <c r="F132" s="101"/>
      <c r="G132" s="101">
        <f>E132+F132</f>
        <v>93394</v>
      </c>
    </row>
    <row r="133" spans="1:7" s="74" customFormat="1" ht="15" hidden="1">
      <c r="A133" s="121"/>
      <c r="B133" s="122" t="s">
        <v>12</v>
      </c>
      <c r="C133" s="190"/>
      <c r="D133" s="191"/>
      <c r="E133" s="123">
        <f>SUM(E101:E132)</f>
        <v>2706135</v>
      </c>
      <c r="F133" s="123">
        <f>SUM(F101:F132)</f>
        <v>0</v>
      </c>
      <c r="G133" s="123">
        <f>SUM(G101:G132)</f>
        <v>2706135</v>
      </c>
    </row>
    <row r="134" spans="1:7" s="74" customFormat="1" ht="12.75">
      <c r="A134" s="124"/>
      <c r="B134" s="124"/>
      <c r="C134" s="124"/>
      <c r="D134" s="124"/>
      <c r="E134" s="124"/>
      <c r="F134" s="76"/>
      <c r="G134" s="76"/>
    </row>
    <row r="136" spans="5:6" ht="15">
      <c r="E136" s="6" t="s">
        <v>96</v>
      </c>
      <c r="F136"/>
    </row>
    <row r="137" spans="5:6" ht="15">
      <c r="E137"/>
      <c r="F137"/>
    </row>
    <row r="138" spans="5:6" ht="15">
      <c r="E138" s="6" t="s">
        <v>95</v>
      </c>
      <c r="F138"/>
    </row>
  </sheetData>
  <sheetProtection/>
  <mergeCells count="46">
    <mergeCell ref="A7:G7"/>
    <mergeCell ref="A79:C79"/>
    <mergeCell ref="D79:G79"/>
    <mergeCell ref="A80:D80"/>
    <mergeCell ref="A81:G81"/>
    <mergeCell ref="A83:C83"/>
    <mergeCell ref="C87:D87"/>
    <mergeCell ref="C88:D88"/>
    <mergeCell ref="C89:D89"/>
    <mergeCell ref="C90:D90"/>
    <mergeCell ref="C91:D91"/>
    <mergeCell ref="C92:D92"/>
    <mergeCell ref="C93:D93"/>
    <mergeCell ref="B97:D97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33:D133"/>
    <mergeCell ref="C128:D128"/>
    <mergeCell ref="C129:D129"/>
    <mergeCell ref="C130:D130"/>
    <mergeCell ref="C131:D131"/>
    <mergeCell ref="C132:D132"/>
  </mergeCells>
  <printOptions/>
  <pageMargins left="0.7086614173228347" right="0.2755905511811024" top="1.02" bottom="0.61" header="0.66" footer="0.9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44">
      <selection activeCell="A6" sqref="A6:J6"/>
    </sheetView>
  </sheetViews>
  <sheetFormatPr defaultColWidth="5.00390625" defaultRowHeight="15"/>
  <cols>
    <col min="1" max="1" width="5.140625" style="0" bestFit="1" customWidth="1"/>
    <col min="2" max="2" width="5.28125" style="0" customWidth="1"/>
    <col min="3" max="3" width="5.00390625" style="0" customWidth="1"/>
    <col min="4" max="4" width="51.00390625" style="0" customWidth="1"/>
    <col min="5" max="5" width="10.57421875" style="0" customWidth="1"/>
    <col min="6" max="6" width="8.7109375" style="0" customWidth="1"/>
    <col min="7" max="7" width="10.8515625" style="0" customWidth="1"/>
    <col min="8" max="8" width="11.28125" style="7" customWidth="1"/>
    <col min="9" max="9" width="9.7109375" style="0" customWidth="1"/>
    <col min="10" max="10" width="12.00390625" style="0" customWidth="1"/>
    <col min="11" max="20" width="5.00390625" style="0" customWidth="1"/>
    <col min="21" max="21" width="21.7109375" style="0" customWidth="1"/>
    <col min="22" max="27" width="5.00390625" style="0" hidden="1" customWidth="1"/>
  </cols>
  <sheetData>
    <row r="1" spans="5:7" ht="15">
      <c r="E1" s="6"/>
      <c r="F1" s="6"/>
      <c r="G1" s="6" t="s">
        <v>410</v>
      </c>
    </row>
    <row r="2" spans="5:7" ht="15">
      <c r="E2" s="6"/>
      <c r="F2" s="6"/>
      <c r="G2" s="6" t="s">
        <v>93</v>
      </c>
    </row>
    <row r="3" spans="5:7" ht="15">
      <c r="E3" s="6"/>
      <c r="F3" s="6"/>
      <c r="G3" s="6" t="s">
        <v>0</v>
      </c>
    </row>
    <row r="4" spans="5:7" ht="15">
      <c r="E4" s="6"/>
      <c r="F4" s="6"/>
      <c r="G4" s="6" t="s">
        <v>92</v>
      </c>
    </row>
    <row r="5" ht="9" customHeight="1"/>
    <row r="6" spans="1:10" ht="26.25" customHeight="1">
      <c r="A6" s="204" t="s">
        <v>411</v>
      </c>
      <c r="B6" s="204"/>
      <c r="C6" s="204"/>
      <c r="D6" s="204"/>
      <c r="E6" s="204"/>
      <c r="F6" s="204"/>
      <c r="G6" s="204"/>
      <c r="H6" s="204"/>
      <c r="I6" s="204"/>
      <c r="J6" s="205"/>
    </row>
    <row r="7" spans="1:10" s="74" customFormat="1" ht="15">
      <c r="A7" s="206" t="s">
        <v>412</v>
      </c>
      <c r="B7" s="207"/>
      <c r="C7" s="207"/>
      <c r="D7" s="207"/>
      <c r="E7" s="207"/>
      <c r="F7" s="207"/>
      <c r="G7" s="207"/>
      <c r="H7" s="208"/>
      <c r="I7" s="208"/>
      <c r="J7" s="208"/>
    </row>
    <row r="8" spans="1:9" ht="7.5" customHeight="1" hidden="1">
      <c r="A8" s="77"/>
      <c r="B8" s="77"/>
      <c r="C8" s="77"/>
      <c r="D8" s="77"/>
      <c r="E8" s="77"/>
      <c r="F8" s="77"/>
      <c r="G8" s="77"/>
      <c r="H8" s="125"/>
      <c r="I8" s="77"/>
    </row>
    <row r="9" spans="1:10" ht="23.25">
      <c r="A9" s="126" t="s">
        <v>6</v>
      </c>
      <c r="B9" s="126" t="s">
        <v>353</v>
      </c>
      <c r="C9" s="126" t="s">
        <v>413</v>
      </c>
      <c r="D9" s="127" t="s">
        <v>74</v>
      </c>
      <c r="E9" s="128" t="s">
        <v>414</v>
      </c>
      <c r="F9" s="128" t="s">
        <v>415</v>
      </c>
      <c r="G9" s="129" t="s">
        <v>376</v>
      </c>
      <c r="H9" s="130" t="s">
        <v>416</v>
      </c>
      <c r="I9" s="128" t="s">
        <v>415</v>
      </c>
      <c r="J9" s="128" t="s">
        <v>376</v>
      </c>
    </row>
    <row r="10" spans="1:10" s="8" customFormat="1" ht="15" hidden="1">
      <c r="A10" s="126" t="s">
        <v>417</v>
      </c>
      <c r="B10" s="126"/>
      <c r="C10" s="126"/>
      <c r="D10" s="127" t="s">
        <v>418</v>
      </c>
      <c r="E10" s="131">
        <f>E11</f>
        <v>290690.02</v>
      </c>
      <c r="F10" s="132">
        <f>F11</f>
        <v>0</v>
      </c>
      <c r="G10" s="133">
        <f>G11</f>
        <v>290690.02</v>
      </c>
      <c r="H10" s="134">
        <f>H11</f>
        <v>290690.01999999996</v>
      </c>
      <c r="I10" s="132">
        <f>I11</f>
        <v>0</v>
      </c>
      <c r="J10" s="132">
        <f>H10+I10</f>
        <v>290690.01999999996</v>
      </c>
    </row>
    <row r="11" spans="1:10" s="8" customFormat="1" ht="15" hidden="1">
      <c r="A11" s="135"/>
      <c r="B11" s="135" t="s">
        <v>419</v>
      </c>
      <c r="C11" s="135"/>
      <c r="D11" s="136" t="s">
        <v>337</v>
      </c>
      <c r="E11" s="137">
        <f>E12</f>
        <v>290690.02</v>
      </c>
      <c r="F11" s="138">
        <f>F12</f>
        <v>0</v>
      </c>
      <c r="G11" s="139">
        <f>G12</f>
        <v>290690.02</v>
      </c>
      <c r="H11" s="140">
        <f>SUM(H13:H18)</f>
        <v>290690.01999999996</v>
      </c>
      <c r="I11" s="138">
        <f>SUM(I13:I18)</f>
        <v>0</v>
      </c>
      <c r="J11" s="138">
        <f>SUM(J13:J18)</f>
        <v>290690.01999999996</v>
      </c>
    </row>
    <row r="12" spans="1:10" s="8" customFormat="1" ht="33.75" hidden="1">
      <c r="A12" s="135"/>
      <c r="B12" s="135"/>
      <c r="C12" s="135" t="s">
        <v>103</v>
      </c>
      <c r="D12" s="141" t="s">
        <v>104</v>
      </c>
      <c r="E12" s="137">
        <v>290690.02</v>
      </c>
      <c r="F12" s="138"/>
      <c r="G12" s="139">
        <f>E12+F12</f>
        <v>290690.02</v>
      </c>
      <c r="H12" s="142"/>
      <c r="I12" s="138"/>
      <c r="J12" s="138"/>
    </row>
    <row r="13" spans="1:10" s="8" customFormat="1" ht="15" hidden="1">
      <c r="A13" s="135"/>
      <c r="B13" s="135"/>
      <c r="C13" s="135" t="s">
        <v>167</v>
      </c>
      <c r="D13" s="141" t="s">
        <v>168</v>
      </c>
      <c r="E13" s="137"/>
      <c r="F13" s="137"/>
      <c r="G13" s="143"/>
      <c r="H13" s="144">
        <v>3872.69</v>
      </c>
      <c r="I13" s="138"/>
      <c r="J13" s="138">
        <f>H13+I13</f>
        <v>3872.69</v>
      </c>
    </row>
    <row r="14" spans="1:10" s="8" customFormat="1" ht="15" hidden="1">
      <c r="A14" s="135"/>
      <c r="B14" s="135"/>
      <c r="C14" s="135" t="s">
        <v>276</v>
      </c>
      <c r="D14" s="141" t="s">
        <v>277</v>
      </c>
      <c r="E14" s="137"/>
      <c r="F14" s="137"/>
      <c r="G14" s="143"/>
      <c r="H14" s="144">
        <v>662.23</v>
      </c>
      <c r="I14" s="138"/>
      <c r="J14" s="138">
        <f>H14+I14</f>
        <v>662.23</v>
      </c>
    </row>
    <row r="15" spans="1:10" s="8" customFormat="1" ht="15" hidden="1">
      <c r="A15" s="135"/>
      <c r="B15" s="135"/>
      <c r="C15" s="135" t="s">
        <v>187</v>
      </c>
      <c r="D15" s="141" t="s">
        <v>188</v>
      </c>
      <c r="E15" s="137"/>
      <c r="F15" s="137"/>
      <c r="G15" s="143"/>
      <c r="H15" s="144">
        <v>94.88</v>
      </c>
      <c r="I15" s="138"/>
      <c r="J15" s="138">
        <f>H15+I15</f>
        <v>94.88</v>
      </c>
    </row>
    <row r="16" spans="1:10" s="8" customFormat="1" ht="15" hidden="1">
      <c r="A16" s="135"/>
      <c r="B16" s="135"/>
      <c r="C16" s="135" t="s">
        <v>141</v>
      </c>
      <c r="D16" s="141" t="s">
        <v>142</v>
      </c>
      <c r="E16" s="137"/>
      <c r="F16" s="137"/>
      <c r="G16" s="143"/>
      <c r="H16" s="144">
        <v>70</v>
      </c>
      <c r="I16" s="138"/>
      <c r="J16" s="138">
        <f>H16+I16</f>
        <v>70</v>
      </c>
    </row>
    <row r="17" spans="1:10" s="8" customFormat="1" ht="15" hidden="1">
      <c r="A17" s="135"/>
      <c r="B17" s="135"/>
      <c r="C17" s="135" t="s">
        <v>175</v>
      </c>
      <c r="D17" s="141" t="s">
        <v>176</v>
      </c>
      <c r="E17" s="137"/>
      <c r="F17" s="137"/>
      <c r="G17" s="143"/>
      <c r="H17" s="144">
        <v>1000</v>
      </c>
      <c r="I17" s="138"/>
      <c r="J17" s="138">
        <f>H17+I17</f>
        <v>1000</v>
      </c>
    </row>
    <row r="18" spans="1:10" s="146" customFormat="1" ht="11.25" hidden="1">
      <c r="A18" s="126"/>
      <c r="B18" s="126"/>
      <c r="C18" s="135" t="s">
        <v>129</v>
      </c>
      <c r="D18" s="141" t="s">
        <v>130</v>
      </c>
      <c r="E18" s="131"/>
      <c r="F18" s="131"/>
      <c r="G18" s="145"/>
      <c r="H18" s="144">
        <v>284990.22</v>
      </c>
      <c r="I18" s="138"/>
      <c r="J18" s="138">
        <f>H18+I18</f>
        <v>284990.22</v>
      </c>
    </row>
    <row r="19" spans="1:10" ht="15" hidden="1">
      <c r="A19" s="126" t="s">
        <v>151</v>
      </c>
      <c r="B19" s="126"/>
      <c r="C19" s="126"/>
      <c r="D19" s="147" t="s">
        <v>152</v>
      </c>
      <c r="E19" s="148" t="str">
        <f>E20</f>
        <v>44 600,00</v>
      </c>
      <c r="F19" s="148">
        <f>F20</f>
        <v>0</v>
      </c>
      <c r="G19" s="149" t="str">
        <f>G20</f>
        <v>44 600,00</v>
      </c>
      <c r="H19" s="150" t="s">
        <v>420</v>
      </c>
      <c r="I19" s="151"/>
      <c r="J19" s="152">
        <f>J20</f>
        <v>44600</v>
      </c>
    </row>
    <row r="20" spans="1:10" ht="15" hidden="1">
      <c r="A20" s="153"/>
      <c r="B20" s="135" t="s">
        <v>421</v>
      </c>
      <c r="C20" s="135"/>
      <c r="D20" s="141" t="s">
        <v>422</v>
      </c>
      <c r="E20" s="154" t="str">
        <f>E21</f>
        <v>44 600,00</v>
      </c>
      <c r="F20" s="154"/>
      <c r="G20" s="155" t="str">
        <f>E20</f>
        <v>44 600,00</v>
      </c>
      <c r="H20" s="144">
        <f>SUM(H21:H27)</f>
        <v>44600</v>
      </c>
      <c r="I20" s="151"/>
      <c r="J20" s="156">
        <f>SUM(J22:J27)</f>
        <v>44600</v>
      </c>
    </row>
    <row r="21" spans="1:10" ht="33.75" hidden="1">
      <c r="A21" s="153"/>
      <c r="B21" s="153"/>
      <c r="C21" s="157" t="s">
        <v>103</v>
      </c>
      <c r="D21" s="158" t="s">
        <v>104</v>
      </c>
      <c r="E21" s="159" t="s">
        <v>420</v>
      </c>
      <c r="F21" s="159"/>
      <c r="G21" s="160" t="str">
        <f>E21</f>
        <v>44 600,00</v>
      </c>
      <c r="H21" s="144"/>
      <c r="I21" s="151"/>
      <c r="J21" s="156"/>
    </row>
    <row r="22" spans="1:10" ht="15" hidden="1">
      <c r="A22" s="153"/>
      <c r="B22" s="153"/>
      <c r="C22" s="135" t="s">
        <v>167</v>
      </c>
      <c r="D22" s="141" t="s">
        <v>168</v>
      </c>
      <c r="E22" s="154"/>
      <c r="F22" s="154"/>
      <c r="G22" s="155"/>
      <c r="H22" s="161">
        <v>25560</v>
      </c>
      <c r="I22" s="151"/>
      <c r="J22" s="156">
        <f>H22+I22</f>
        <v>25560</v>
      </c>
    </row>
    <row r="23" spans="1:10" ht="15" hidden="1">
      <c r="A23" s="153"/>
      <c r="B23" s="153"/>
      <c r="C23" s="135" t="s">
        <v>276</v>
      </c>
      <c r="D23" s="141" t="s">
        <v>277</v>
      </c>
      <c r="E23" s="154"/>
      <c r="F23" s="154"/>
      <c r="G23" s="155"/>
      <c r="H23" s="161">
        <v>4327</v>
      </c>
      <c r="I23" s="151"/>
      <c r="J23" s="156">
        <f>H23+I23</f>
        <v>4327</v>
      </c>
    </row>
    <row r="24" spans="1:10" ht="15" hidden="1">
      <c r="A24" s="153"/>
      <c r="B24" s="153"/>
      <c r="C24" s="135" t="s">
        <v>187</v>
      </c>
      <c r="D24" s="141" t="s">
        <v>188</v>
      </c>
      <c r="E24" s="154"/>
      <c r="F24" s="154"/>
      <c r="G24" s="155"/>
      <c r="H24" s="161">
        <v>626</v>
      </c>
      <c r="I24" s="151"/>
      <c r="J24" s="156">
        <f>H24+I24</f>
        <v>626</v>
      </c>
    </row>
    <row r="25" spans="1:10" ht="15" hidden="1">
      <c r="A25" s="153"/>
      <c r="B25" s="153"/>
      <c r="C25" s="135" t="s">
        <v>141</v>
      </c>
      <c r="D25" s="141" t="s">
        <v>142</v>
      </c>
      <c r="E25" s="154"/>
      <c r="F25" s="154"/>
      <c r="G25" s="155"/>
      <c r="H25" s="161">
        <v>800</v>
      </c>
      <c r="I25" s="151"/>
      <c r="J25" s="156">
        <f>H25+I25</f>
        <v>800</v>
      </c>
    </row>
    <row r="26" spans="1:10" ht="15" hidden="1">
      <c r="A26" s="153"/>
      <c r="B26" s="153"/>
      <c r="C26" s="135" t="s">
        <v>175</v>
      </c>
      <c r="D26" s="141" t="s">
        <v>176</v>
      </c>
      <c r="E26" s="154"/>
      <c r="F26" s="154"/>
      <c r="G26" s="155"/>
      <c r="H26" s="161">
        <v>12505</v>
      </c>
      <c r="I26" s="151"/>
      <c r="J26" s="156">
        <f>H26+I26</f>
        <v>12505</v>
      </c>
    </row>
    <row r="27" spans="1:10" ht="15" hidden="1">
      <c r="A27" s="153"/>
      <c r="B27" s="153"/>
      <c r="C27" s="135" t="s">
        <v>297</v>
      </c>
      <c r="D27" s="141" t="s">
        <v>298</v>
      </c>
      <c r="E27" s="154"/>
      <c r="F27" s="154"/>
      <c r="G27" s="155"/>
      <c r="H27" s="161">
        <v>782</v>
      </c>
      <c r="I27" s="151"/>
      <c r="J27" s="156">
        <f>H27+I27</f>
        <v>782</v>
      </c>
    </row>
    <row r="28" spans="1:10" ht="22.5" hidden="1">
      <c r="A28" s="126" t="s">
        <v>423</v>
      </c>
      <c r="B28" s="126"/>
      <c r="C28" s="126"/>
      <c r="D28" s="147" t="s">
        <v>424</v>
      </c>
      <c r="E28" s="148">
        <v>5330</v>
      </c>
      <c r="F28" s="148">
        <f>F29+F36</f>
        <v>0</v>
      </c>
      <c r="G28" s="149">
        <f>G29+G36</f>
        <v>5330</v>
      </c>
      <c r="H28" s="150">
        <v>5330</v>
      </c>
      <c r="I28" s="162">
        <f>I29+I36</f>
        <v>0</v>
      </c>
      <c r="J28" s="162">
        <f>J29+J36</f>
        <v>5330</v>
      </c>
    </row>
    <row r="29" spans="1:10" ht="22.5" hidden="1">
      <c r="A29" s="153"/>
      <c r="B29" s="135" t="s">
        <v>425</v>
      </c>
      <c r="C29" s="135"/>
      <c r="D29" s="141" t="s">
        <v>426</v>
      </c>
      <c r="E29" s="154">
        <f>E30</f>
        <v>1008</v>
      </c>
      <c r="F29" s="154">
        <f>F30</f>
        <v>0</v>
      </c>
      <c r="G29" s="155">
        <f>E29+F29</f>
        <v>1008</v>
      </c>
      <c r="H29" s="144">
        <f>SUM(H31:H35)</f>
        <v>1008</v>
      </c>
      <c r="I29" s="144">
        <f>SUM(I31:I35)</f>
        <v>0</v>
      </c>
      <c r="J29" s="144">
        <f>SUM(J31:J35)</f>
        <v>1008</v>
      </c>
    </row>
    <row r="30" spans="1:10" ht="33.75" hidden="1">
      <c r="A30" s="153"/>
      <c r="B30" s="153"/>
      <c r="C30" s="157" t="s">
        <v>103</v>
      </c>
      <c r="D30" s="158" t="s">
        <v>104</v>
      </c>
      <c r="E30" s="154">
        <v>1008</v>
      </c>
      <c r="F30" s="154"/>
      <c r="G30" s="155">
        <f>E30+F30</f>
        <v>1008</v>
      </c>
      <c r="H30" s="144"/>
      <c r="I30" s="163"/>
      <c r="J30" s="164"/>
    </row>
    <row r="31" spans="1:10" ht="15" hidden="1">
      <c r="A31" s="153"/>
      <c r="B31" s="153"/>
      <c r="C31" s="135" t="s">
        <v>167</v>
      </c>
      <c r="D31" s="141" t="s">
        <v>168</v>
      </c>
      <c r="E31" s="154"/>
      <c r="F31" s="154"/>
      <c r="G31" s="155"/>
      <c r="H31" s="144">
        <v>609</v>
      </c>
      <c r="I31" s="163"/>
      <c r="J31" s="164">
        <f>H31+I31</f>
        <v>609</v>
      </c>
    </row>
    <row r="32" spans="1:10" ht="15" hidden="1">
      <c r="A32" s="153"/>
      <c r="B32" s="153"/>
      <c r="C32" s="135" t="s">
        <v>276</v>
      </c>
      <c r="D32" s="141" t="s">
        <v>277</v>
      </c>
      <c r="E32" s="154"/>
      <c r="F32" s="154"/>
      <c r="G32" s="155"/>
      <c r="H32" s="144">
        <v>103</v>
      </c>
      <c r="I32" s="163"/>
      <c r="J32" s="164">
        <f>H32+I32</f>
        <v>103</v>
      </c>
    </row>
    <row r="33" spans="1:10" ht="15" hidden="1">
      <c r="A33" s="153"/>
      <c r="B33" s="153"/>
      <c r="C33" s="135" t="s">
        <v>187</v>
      </c>
      <c r="D33" s="141" t="s">
        <v>188</v>
      </c>
      <c r="E33" s="154"/>
      <c r="F33" s="154"/>
      <c r="G33" s="155"/>
      <c r="H33" s="144">
        <v>14</v>
      </c>
      <c r="I33" s="163"/>
      <c r="J33" s="164">
        <f>H33+I33</f>
        <v>14</v>
      </c>
    </row>
    <row r="34" spans="1:10" ht="15" hidden="1">
      <c r="A34" s="153"/>
      <c r="B34" s="153"/>
      <c r="C34" s="135" t="s">
        <v>141</v>
      </c>
      <c r="D34" s="141" t="s">
        <v>142</v>
      </c>
      <c r="E34" s="154"/>
      <c r="F34" s="154"/>
      <c r="G34" s="155"/>
      <c r="H34" s="144">
        <v>30</v>
      </c>
      <c r="I34" s="163"/>
      <c r="J34" s="164">
        <f>H34+I34</f>
        <v>30</v>
      </c>
    </row>
    <row r="35" spans="1:10" ht="15" hidden="1">
      <c r="A35" s="153"/>
      <c r="B35" s="153"/>
      <c r="C35" s="135" t="s">
        <v>175</v>
      </c>
      <c r="D35" s="141" t="s">
        <v>176</v>
      </c>
      <c r="E35" s="154"/>
      <c r="F35" s="154"/>
      <c r="G35" s="155"/>
      <c r="H35" s="144">
        <v>252</v>
      </c>
      <c r="I35" s="163"/>
      <c r="J35" s="164">
        <f>H35+I35</f>
        <v>252</v>
      </c>
    </row>
    <row r="36" spans="1:10" ht="33.75" hidden="1">
      <c r="A36" s="153"/>
      <c r="B36" s="135" t="s">
        <v>427</v>
      </c>
      <c r="C36" s="135"/>
      <c r="D36" s="165" t="s">
        <v>428</v>
      </c>
      <c r="E36" s="154">
        <f>E37</f>
        <v>4322</v>
      </c>
      <c r="F36" s="154">
        <f>F37</f>
        <v>0</v>
      </c>
      <c r="G36" s="155">
        <f>G37</f>
        <v>4322</v>
      </c>
      <c r="H36" s="144"/>
      <c r="I36" s="163">
        <f>SUM(I38:I43)</f>
        <v>0</v>
      </c>
      <c r="J36" s="163">
        <f>SUM(J38:J43)</f>
        <v>4322</v>
      </c>
    </row>
    <row r="37" spans="1:10" ht="33.75" hidden="1">
      <c r="A37" s="153"/>
      <c r="B37" s="153"/>
      <c r="C37" s="135" t="s">
        <v>103</v>
      </c>
      <c r="D37" s="141" t="s">
        <v>104</v>
      </c>
      <c r="E37" s="154">
        <v>4322</v>
      </c>
      <c r="F37" s="154"/>
      <c r="G37" s="155">
        <f>E37+F37</f>
        <v>4322</v>
      </c>
      <c r="H37" s="144"/>
      <c r="I37" s="163"/>
      <c r="J37" s="164"/>
    </row>
    <row r="38" spans="1:10" ht="15" hidden="1">
      <c r="A38" s="153"/>
      <c r="B38" s="153"/>
      <c r="C38" s="135" t="s">
        <v>159</v>
      </c>
      <c r="D38" s="166" t="s">
        <v>160</v>
      </c>
      <c r="E38" s="154"/>
      <c r="F38" s="154"/>
      <c r="G38" s="155"/>
      <c r="H38" s="167">
        <v>2460</v>
      </c>
      <c r="I38" s="163"/>
      <c r="J38" s="164">
        <f>H38+I38</f>
        <v>2460</v>
      </c>
    </row>
    <row r="39" spans="1:10" ht="15" hidden="1">
      <c r="A39" s="153"/>
      <c r="B39" s="153"/>
      <c r="C39" s="135" t="s">
        <v>340</v>
      </c>
      <c r="D39" s="168" t="s">
        <v>429</v>
      </c>
      <c r="E39" s="154"/>
      <c r="F39" s="154"/>
      <c r="G39" s="155"/>
      <c r="H39" s="167">
        <v>429</v>
      </c>
      <c r="I39" s="163"/>
      <c r="J39" s="164">
        <f>H39+I39</f>
        <v>429</v>
      </c>
    </row>
    <row r="40" spans="1:10" ht="15" hidden="1">
      <c r="A40" s="153"/>
      <c r="B40" s="153"/>
      <c r="C40" s="135" t="s">
        <v>276</v>
      </c>
      <c r="D40" s="141" t="s">
        <v>277</v>
      </c>
      <c r="E40" s="154"/>
      <c r="F40" s="154"/>
      <c r="G40" s="155"/>
      <c r="H40" s="167">
        <v>74</v>
      </c>
      <c r="I40" s="163"/>
      <c r="J40" s="164">
        <f>H40+I40</f>
        <v>74</v>
      </c>
    </row>
    <row r="41" spans="1:10" ht="15" hidden="1">
      <c r="A41" s="153"/>
      <c r="B41" s="153"/>
      <c r="C41" s="135" t="s">
        <v>187</v>
      </c>
      <c r="D41" s="141" t="s">
        <v>188</v>
      </c>
      <c r="E41" s="154"/>
      <c r="F41" s="154"/>
      <c r="G41" s="155"/>
      <c r="H41" s="167">
        <v>11</v>
      </c>
      <c r="I41" s="163"/>
      <c r="J41" s="164">
        <f>H41+I41</f>
        <v>11</v>
      </c>
    </row>
    <row r="42" spans="1:10" ht="15" hidden="1">
      <c r="A42" s="153"/>
      <c r="B42" s="153"/>
      <c r="C42" s="135" t="s">
        <v>141</v>
      </c>
      <c r="D42" s="141" t="s">
        <v>142</v>
      </c>
      <c r="E42" s="154"/>
      <c r="F42" s="154"/>
      <c r="G42" s="155"/>
      <c r="H42" s="167">
        <v>1164</v>
      </c>
      <c r="I42" s="163"/>
      <c r="J42" s="164">
        <f>H42+I42</f>
        <v>1164</v>
      </c>
    </row>
    <row r="43" spans="1:10" ht="15" hidden="1">
      <c r="A43" s="153"/>
      <c r="B43" s="153"/>
      <c r="C43" s="135" t="s">
        <v>175</v>
      </c>
      <c r="D43" s="141" t="s">
        <v>176</v>
      </c>
      <c r="E43" s="154"/>
      <c r="F43" s="154"/>
      <c r="G43" s="155"/>
      <c r="H43" s="167">
        <v>184</v>
      </c>
      <c r="I43" s="163"/>
      <c r="J43" s="164">
        <f>H43+I43</f>
        <v>184</v>
      </c>
    </row>
    <row r="44" spans="1:10" ht="15">
      <c r="A44" s="126" t="s">
        <v>78</v>
      </c>
      <c r="B44" s="126"/>
      <c r="C44" s="126"/>
      <c r="D44" s="147" t="s">
        <v>79</v>
      </c>
      <c r="E44" s="148">
        <f>E45+E58+E61</f>
        <v>1179113</v>
      </c>
      <c r="F44" s="148">
        <f>F45+F58+F61</f>
        <v>-80863</v>
      </c>
      <c r="G44" s="148">
        <f>G45+G58+G61</f>
        <v>1098250</v>
      </c>
      <c r="H44" s="150">
        <f>H45+H58+H61</f>
        <v>1179113</v>
      </c>
      <c r="I44" s="148">
        <f>I45+I58+I61</f>
        <v>-80863</v>
      </c>
      <c r="J44" s="148">
        <f>J45+J58+J61</f>
        <v>1098250</v>
      </c>
    </row>
    <row r="45" spans="1:10" ht="33.75">
      <c r="A45" s="153"/>
      <c r="B45" s="135" t="s">
        <v>81</v>
      </c>
      <c r="C45" s="135"/>
      <c r="D45" s="141" t="s">
        <v>82</v>
      </c>
      <c r="E45" s="154">
        <f>E46</f>
        <v>1156783</v>
      </c>
      <c r="F45" s="154">
        <f>F46</f>
        <v>-80000</v>
      </c>
      <c r="G45" s="149">
        <f>E45+F45</f>
        <v>1076783</v>
      </c>
      <c r="H45" s="144">
        <f>SUM(H47:H57)</f>
        <v>1156783</v>
      </c>
      <c r="I45" s="154">
        <f>SUM(I47:I57)</f>
        <v>-80000</v>
      </c>
      <c r="J45" s="154">
        <f>SUM(J47:J57)</f>
        <v>1076783</v>
      </c>
    </row>
    <row r="46" spans="1:10" ht="33.75">
      <c r="A46" s="153"/>
      <c r="B46" s="153"/>
      <c r="C46" s="157" t="s">
        <v>103</v>
      </c>
      <c r="D46" s="158" t="s">
        <v>104</v>
      </c>
      <c r="E46" s="154">
        <v>1156783</v>
      </c>
      <c r="F46" s="154">
        <v>-80000</v>
      </c>
      <c r="G46" s="149">
        <f>E46+F46</f>
        <v>1076783</v>
      </c>
      <c r="H46" s="144"/>
      <c r="I46" s="163"/>
      <c r="J46" s="169"/>
    </row>
    <row r="47" spans="1:10" ht="15">
      <c r="A47" s="153"/>
      <c r="B47" s="153"/>
      <c r="C47" s="135" t="s">
        <v>271</v>
      </c>
      <c r="D47" s="141" t="s">
        <v>272</v>
      </c>
      <c r="E47" s="154"/>
      <c r="F47" s="154"/>
      <c r="G47" s="155"/>
      <c r="H47" s="144">
        <v>1081968</v>
      </c>
      <c r="I47" s="163">
        <v>-76738</v>
      </c>
      <c r="J47" s="156">
        <f>H47+I47</f>
        <v>1005230</v>
      </c>
    </row>
    <row r="48" spans="1:10" ht="15">
      <c r="A48" s="153"/>
      <c r="B48" s="153"/>
      <c r="C48" s="135" t="s">
        <v>167</v>
      </c>
      <c r="D48" s="141" t="s">
        <v>168</v>
      </c>
      <c r="E48" s="154"/>
      <c r="F48" s="154"/>
      <c r="G48" s="155"/>
      <c r="H48" s="144">
        <v>19525</v>
      </c>
      <c r="I48" s="163"/>
      <c r="J48" s="156">
        <f aca="true" t="shared" si="0" ref="J48:J57">H48+I48</f>
        <v>19525</v>
      </c>
    </row>
    <row r="49" spans="1:10" ht="15">
      <c r="A49" s="153"/>
      <c r="B49" s="153"/>
      <c r="C49" s="135" t="s">
        <v>276</v>
      </c>
      <c r="D49" s="141" t="s">
        <v>277</v>
      </c>
      <c r="E49" s="154"/>
      <c r="F49" s="154"/>
      <c r="G49" s="155"/>
      <c r="H49" s="144">
        <v>43300</v>
      </c>
      <c r="I49" s="163">
        <v>862</v>
      </c>
      <c r="J49" s="156">
        <f t="shared" si="0"/>
        <v>44162</v>
      </c>
    </row>
    <row r="50" spans="1:10" ht="15">
      <c r="A50" s="153"/>
      <c r="B50" s="153"/>
      <c r="C50" s="135" t="s">
        <v>187</v>
      </c>
      <c r="D50" s="141" t="s">
        <v>188</v>
      </c>
      <c r="E50" s="154"/>
      <c r="F50" s="154"/>
      <c r="G50" s="155"/>
      <c r="H50" s="144">
        <v>479</v>
      </c>
      <c r="I50" s="163">
        <v>-100</v>
      </c>
      <c r="J50" s="156">
        <f t="shared" si="0"/>
        <v>379</v>
      </c>
    </row>
    <row r="51" spans="1:10" ht="15">
      <c r="A51" s="153"/>
      <c r="B51" s="153"/>
      <c r="C51" s="135" t="s">
        <v>141</v>
      </c>
      <c r="D51" s="141" t="s">
        <v>142</v>
      </c>
      <c r="E51" s="154"/>
      <c r="F51" s="154"/>
      <c r="G51" s="155"/>
      <c r="H51" s="144">
        <v>1700</v>
      </c>
      <c r="I51" s="163">
        <v>-900</v>
      </c>
      <c r="J51" s="156">
        <f t="shared" si="0"/>
        <v>800</v>
      </c>
    </row>
    <row r="52" spans="1:10" ht="15">
      <c r="A52" s="153"/>
      <c r="B52" s="153"/>
      <c r="C52" s="135" t="s">
        <v>200</v>
      </c>
      <c r="D52" s="141" t="s">
        <v>201</v>
      </c>
      <c r="E52" s="154"/>
      <c r="F52" s="154"/>
      <c r="G52" s="155"/>
      <c r="H52" s="144">
        <v>2450</v>
      </c>
      <c r="I52" s="163">
        <v>-1450</v>
      </c>
      <c r="J52" s="156">
        <f t="shared" si="0"/>
        <v>1000</v>
      </c>
    </row>
    <row r="53" spans="1:10" ht="15">
      <c r="A53" s="153"/>
      <c r="B53" s="153"/>
      <c r="C53" s="135" t="s">
        <v>175</v>
      </c>
      <c r="D53" s="141" t="s">
        <v>176</v>
      </c>
      <c r="E53" s="154"/>
      <c r="F53" s="154"/>
      <c r="G53" s="155"/>
      <c r="H53" s="144">
        <v>3500</v>
      </c>
      <c r="I53" s="163">
        <v>-252</v>
      </c>
      <c r="J53" s="156">
        <f t="shared" si="0"/>
        <v>3248</v>
      </c>
    </row>
    <row r="54" spans="1:10" ht="22.5">
      <c r="A54" s="153"/>
      <c r="B54" s="153"/>
      <c r="C54" s="135" t="s">
        <v>293</v>
      </c>
      <c r="D54" s="141" t="s">
        <v>294</v>
      </c>
      <c r="E54" s="154"/>
      <c r="F54" s="154"/>
      <c r="G54" s="155"/>
      <c r="H54" s="144">
        <v>1530</v>
      </c>
      <c r="I54" s="163">
        <v>-900</v>
      </c>
      <c r="J54" s="156">
        <f t="shared" si="0"/>
        <v>630</v>
      </c>
    </row>
    <row r="55" spans="1:10" ht="15">
      <c r="A55" s="153"/>
      <c r="B55" s="153"/>
      <c r="C55" s="135" t="s">
        <v>297</v>
      </c>
      <c r="D55" s="141" t="s">
        <v>298</v>
      </c>
      <c r="E55" s="154"/>
      <c r="F55" s="154"/>
      <c r="G55" s="155"/>
      <c r="H55" s="144">
        <v>80</v>
      </c>
      <c r="I55" s="163">
        <v>-63</v>
      </c>
      <c r="J55" s="156">
        <f t="shared" si="0"/>
        <v>17</v>
      </c>
    </row>
    <row r="56" spans="1:10" ht="15">
      <c r="A56" s="153"/>
      <c r="B56" s="153"/>
      <c r="C56" s="135" t="s">
        <v>207</v>
      </c>
      <c r="D56" s="141" t="s">
        <v>208</v>
      </c>
      <c r="E56" s="154"/>
      <c r="F56" s="154"/>
      <c r="G56" s="155"/>
      <c r="H56" s="144">
        <v>1094</v>
      </c>
      <c r="I56" s="163"/>
      <c r="J56" s="156">
        <f t="shared" si="0"/>
        <v>1094</v>
      </c>
    </row>
    <row r="57" spans="1:10" ht="19.5" customHeight="1">
      <c r="A57" s="153"/>
      <c r="B57" s="153"/>
      <c r="C57" s="135" t="s">
        <v>301</v>
      </c>
      <c r="D57" s="141" t="s">
        <v>302</v>
      </c>
      <c r="E57" s="154"/>
      <c r="F57" s="154"/>
      <c r="G57" s="155"/>
      <c r="H57" s="144">
        <v>1157</v>
      </c>
      <c r="I57" s="163">
        <v>-459</v>
      </c>
      <c r="J57" s="156">
        <f t="shared" si="0"/>
        <v>698</v>
      </c>
    </row>
    <row r="58" spans="1:10" ht="45">
      <c r="A58" s="153"/>
      <c r="B58" s="135" t="s">
        <v>107</v>
      </c>
      <c r="C58" s="135"/>
      <c r="D58" s="141" t="s">
        <v>108</v>
      </c>
      <c r="E58" s="154">
        <f>E59</f>
        <v>2463</v>
      </c>
      <c r="F58" s="154">
        <f>F59</f>
        <v>-863</v>
      </c>
      <c r="G58" s="155">
        <f>E58+F58</f>
        <v>1600</v>
      </c>
      <c r="H58" s="144">
        <f>SUM(H60)</f>
        <v>2463</v>
      </c>
      <c r="I58" s="170">
        <f>I60</f>
        <v>-863</v>
      </c>
      <c r="J58" s="171">
        <f>J60</f>
        <v>1600</v>
      </c>
    </row>
    <row r="59" spans="1:10" ht="33.75">
      <c r="A59" s="153"/>
      <c r="B59" s="153"/>
      <c r="C59" s="157" t="s">
        <v>103</v>
      </c>
      <c r="D59" s="158" t="s">
        <v>104</v>
      </c>
      <c r="E59" s="154">
        <v>2463</v>
      </c>
      <c r="F59" s="154">
        <v>-863</v>
      </c>
      <c r="G59" s="155">
        <f>E59+F59</f>
        <v>1600</v>
      </c>
      <c r="H59" s="144"/>
      <c r="I59" s="172"/>
      <c r="J59" s="169"/>
    </row>
    <row r="60" spans="1:10" ht="15">
      <c r="A60" s="153"/>
      <c r="B60" s="153"/>
      <c r="C60" s="173" t="s">
        <v>308</v>
      </c>
      <c r="D60" s="174" t="s">
        <v>309</v>
      </c>
      <c r="E60" s="175">
        <f>E61</f>
        <v>19867</v>
      </c>
      <c r="F60" s="175"/>
      <c r="G60" s="176">
        <f>E60+F60</f>
        <v>19867</v>
      </c>
      <c r="H60" s="177">
        <v>2463</v>
      </c>
      <c r="I60" s="178">
        <v>-863</v>
      </c>
      <c r="J60" s="179">
        <f>H60+I60</f>
        <v>1600</v>
      </c>
    </row>
    <row r="61" spans="1:10" ht="15" hidden="1">
      <c r="A61" s="153"/>
      <c r="B61" s="135" t="s">
        <v>430</v>
      </c>
      <c r="C61" s="135"/>
      <c r="D61" s="141" t="s">
        <v>337</v>
      </c>
      <c r="E61" s="154">
        <f>E62</f>
        <v>19867</v>
      </c>
      <c r="F61" s="154"/>
      <c r="G61" s="155">
        <f>E61+F61</f>
        <v>19867</v>
      </c>
      <c r="H61" s="154">
        <f>SUM(H63:H65)</f>
        <v>19867</v>
      </c>
      <c r="I61" s="154">
        <f>SUM(I63:I65)</f>
        <v>0</v>
      </c>
      <c r="J61" s="154">
        <f>SUM(J63:J65)</f>
        <v>19867</v>
      </c>
    </row>
    <row r="62" spans="1:10" ht="33.75" hidden="1">
      <c r="A62" s="153"/>
      <c r="B62" s="153"/>
      <c r="C62" s="135" t="s">
        <v>103</v>
      </c>
      <c r="D62" s="158" t="s">
        <v>104</v>
      </c>
      <c r="E62" s="154">
        <v>19867</v>
      </c>
      <c r="F62" s="154"/>
      <c r="G62" s="155">
        <f>E62+F62</f>
        <v>19867</v>
      </c>
      <c r="H62" s="144"/>
      <c r="I62" s="163"/>
      <c r="J62" s="164"/>
    </row>
    <row r="63" spans="1:10" ht="15" hidden="1">
      <c r="A63" s="153"/>
      <c r="B63" s="153"/>
      <c r="C63" s="169">
        <v>3110</v>
      </c>
      <c r="D63" s="141" t="s">
        <v>272</v>
      </c>
      <c r="E63" s="169"/>
      <c r="F63" s="169"/>
      <c r="G63" s="180"/>
      <c r="H63" s="181">
        <v>19271</v>
      </c>
      <c r="I63" s="164"/>
      <c r="J63" s="164">
        <f>H63+I63</f>
        <v>19271</v>
      </c>
    </row>
    <row r="64" spans="1:10" ht="15" hidden="1">
      <c r="A64" s="153"/>
      <c r="B64" s="153"/>
      <c r="C64" s="135" t="s">
        <v>141</v>
      </c>
      <c r="D64" s="141" t="s">
        <v>142</v>
      </c>
      <c r="E64" s="154"/>
      <c r="F64" s="154"/>
      <c r="G64" s="155"/>
      <c r="H64" s="144">
        <v>446</v>
      </c>
      <c r="I64" s="163"/>
      <c r="J64" s="164">
        <f>H64+I64</f>
        <v>446</v>
      </c>
    </row>
    <row r="65" spans="1:10" ht="15" hidden="1">
      <c r="A65" s="153"/>
      <c r="B65" s="153"/>
      <c r="C65" s="135" t="s">
        <v>175</v>
      </c>
      <c r="D65" s="141" t="s">
        <v>176</v>
      </c>
      <c r="E65" s="169"/>
      <c r="F65" s="169"/>
      <c r="G65" s="182"/>
      <c r="H65" s="71">
        <v>150</v>
      </c>
      <c r="I65" s="156"/>
      <c r="J65" s="164">
        <f>H65+I65</f>
        <v>150</v>
      </c>
    </row>
    <row r="66" spans="1:10" ht="15">
      <c r="A66" s="209" t="s">
        <v>84</v>
      </c>
      <c r="B66" s="209"/>
      <c r="C66" s="209"/>
      <c r="D66" s="209"/>
      <c r="E66" s="148">
        <f>E10+E19+E28+E44</f>
        <v>1519733.02</v>
      </c>
      <c r="F66" s="148">
        <f>F10+F19+F28+F44</f>
        <v>-80863</v>
      </c>
      <c r="G66" s="149">
        <f>G10+G19+G28+G44</f>
        <v>1438870.02</v>
      </c>
      <c r="H66" s="150">
        <f>H10+H19+H28+H44</f>
        <v>1519733.02</v>
      </c>
      <c r="I66" s="148">
        <f>I10+I19+I28+I44</f>
        <v>-80863</v>
      </c>
      <c r="J66" s="148">
        <f>J10+J19+J28+J44</f>
        <v>1438870.02</v>
      </c>
    </row>
    <row r="67" ht="9.75" customHeight="1"/>
    <row r="68" spans="7:9" ht="15">
      <c r="G68" s="210" t="s">
        <v>431</v>
      </c>
      <c r="H68" s="211"/>
      <c r="I68" s="211"/>
    </row>
    <row r="69" spans="8:9" ht="15">
      <c r="H69" s="183"/>
      <c r="I69" s="184"/>
    </row>
    <row r="70" spans="7:9" ht="15">
      <c r="G70" s="212" t="s">
        <v>95</v>
      </c>
      <c r="H70" s="208"/>
      <c r="I70" s="208"/>
    </row>
    <row r="74" ht="15">
      <c r="I74" s="7"/>
    </row>
  </sheetData>
  <sheetProtection/>
  <mergeCells count="5">
    <mergeCell ref="A6:J6"/>
    <mergeCell ref="A7:J7"/>
    <mergeCell ref="A66:D66"/>
    <mergeCell ref="G68:I68"/>
    <mergeCell ref="G70:I70"/>
  </mergeCells>
  <printOptions/>
  <pageMargins left="0.7086614173228347" right="0.7086614173228347" top="0.4" bottom="0.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9"/>
  <sheetViews>
    <sheetView zoomScalePageLayoutView="0" workbookViewId="0" topLeftCell="A1">
      <selection activeCell="G27" sqref="G27:H29"/>
    </sheetView>
  </sheetViews>
  <sheetFormatPr defaultColWidth="5.140625" defaultRowHeight="15"/>
  <cols>
    <col min="1" max="1" width="2.00390625" style="0" customWidth="1"/>
    <col min="2" max="2" width="6.28125" style="0" customWidth="1"/>
    <col min="3" max="3" width="7.8515625" style="0" customWidth="1"/>
    <col min="4" max="4" width="6.7109375" style="0" customWidth="1"/>
    <col min="5" max="5" width="52.28125" style="0" customWidth="1"/>
    <col min="6" max="6" width="14.00390625" style="0" customWidth="1"/>
    <col min="7" max="7" width="13.8515625" style="0" customWidth="1"/>
    <col min="8" max="8" width="12.7109375" style="0" customWidth="1"/>
    <col min="9" max="9" width="14.140625" style="0" customWidth="1"/>
  </cols>
  <sheetData>
    <row r="1" ht="15">
      <c r="G1" s="6" t="s">
        <v>86</v>
      </c>
    </row>
    <row r="2" ht="15">
      <c r="G2" s="6" t="s">
        <v>93</v>
      </c>
    </row>
    <row r="3" ht="15">
      <c r="G3" s="6" t="s">
        <v>91</v>
      </c>
    </row>
    <row r="4" ht="15">
      <c r="G4" s="6" t="s">
        <v>94</v>
      </c>
    </row>
    <row r="5" ht="30.75" customHeight="1"/>
    <row r="6" spans="2:9" ht="29.25" customHeight="1">
      <c r="B6" s="213" t="s">
        <v>14</v>
      </c>
      <c r="C6" s="213"/>
      <c r="D6" s="213"/>
      <c r="E6" s="213"/>
      <c r="F6" s="213"/>
      <c r="G6" s="213"/>
      <c r="H6" s="211"/>
      <c r="I6" s="211"/>
    </row>
    <row r="7" spans="2:11" ht="15">
      <c r="B7" s="186" t="s">
        <v>15</v>
      </c>
      <c r="C7" s="211"/>
      <c r="D7" s="211"/>
      <c r="E7" s="211"/>
      <c r="F7" s="211"/>
      <c r="G7" s="211"/>
      <c r="H7" s="211"/>
      <c r="I7" s="211"/>
      <c r="J7" s="8"/>
      <c r="K7" s="8"/>
    </row>
    <row r="8" ht="19.5" customHeight="1"/>
    <row r="9" spans="2:9" ht="15">
      <c r="B9" s="9" t="s">
        <v>6</v>
      </c>
      <c r="C9" s="9" t="s">
        <v>13</v>
      </c>
      <c r="D9" s="9" t="s">
        <v>16</v>
      </c>
      <c r="E9" s="9" t="s">
        <v>17</v>
      </c>
      <c r="F9" s="10" t="s">
        <v>18</v>
      </c>
      <c r="G9" s="11" t="s">
        <v>19</v>
      </c>
      <c r="H9" s="73" t="s">
        <v>20</v>
      </c>
      <c r="I9" s="12" t="s">
        <v>21</v>
      </c>
    </row>
    <row r="10" spans="2:9" s="6" customFormat="1" ht="12.75">
      <c r="B10" s="13">
        <v>600</v>
      </c>
      <c r="C10" s="14"/>
      <c r="D10" s="13"/>
      <c r="E10" s="15" t="s">
        <v>7</v>
      </c>
      <c r="F10" s="16"/>
      <c r="G10" s="17">
        <f>G12</f>
        <v>64000</v>
      </c>
      <c r="H10" s="18">
        <f>H11</f>
        <v>4000</v>
      </c>
      <c r="I10" s="19">
        <f>G10+H10</f>
        <v>68000</v>
      </c>
    </row>
    <row r="11" spans="2:9" ht="15">
      <c r="B11" s="20"/>
      <c r="C11" s="20">
        <v>60004</v>
      </c>
      <c r="D11" s="20"/>
      <c r="E11" s="9" t="s">
        <v>22</v>
      </c>
      <c r="F11" s="21"/>
      <c r="G11" s="22">
        <f>G12</f>
        <v>64000</v>
      </c>
      <c r="H11" s="23">
        <v>4000</v>
      </c>
      <c r="I11" s="24">
        <f aca="true" t="shared" si="0" ref="I11:I23">G11+H11</f>
        <v>68000</v>
      </c>
    </row>
    <row r="12" spans="2:12" ht="23.25">
      <c r="B12" s="20"/>
      <c r="C12" s="20"/>
      <c r="D12" s="20">
        <v>2310</v>
      </c>
      <c r="E12" s="25" t="s">
        <v>23</v>
      </c>
      <c r="F12" s="21"/>
      <c r="G12" s="22">
        <v>64000</v>
      </c>
      <c r="H12" s="23"/>
      <c r="I12" s="24">
        <f t="shared" si="0"/>
        <v>64000</v>
      </c>
      <c r="J12" s="26"/>
      <c r="K12" s="26"/>
      <c r="L12" s="27"/>
    </row>
    <row r="13" spans="2:9" s="6" customFormat="1" ht="12.75">
      <c r="B13" s="13">
        <v>801</v>
      </c>
      <c r="C13" s="13"/>
      <c r="D13" s="13"/>
      <c r="E13" s="15" t="s">
        <v>8</v>
      </c>
      <c r="F13" s="16">
        <f>F16</f>
        <v>210000</v>
      </c>
      <c r="G13" s="17">
        <f>G14+G16+G19</f>
        <v>469000</v>
      </c>
      <c r="H13" s="17">
        <f>H14+H16+H19</f>
        <v>0</v>
      </c>
      <c r="I13" s="17">
        <f>I14+I16+I19</f>
        <v>469000</v>
      </c>
    </row>
    <row r="14" spans="2:9" s="6" customFormat="1" ht="12.75">
      <c r="B14" s="13"/>
      <c r="C14" s="28">
        <v>80103</v>
      </c>
      <c r="D14" s="28"/>
      <c r="E14" s="29" t="s">
        <v>24</v>
      </c>
      <c r="F14" s="30"/>
      <c r="G14" s="31">
        <f>G15</f>
        <v>8000</v>
      </c>
      <c r="H14" s="24"/>
      <c r="I14" s="24">
        <f t="shared" si="0"/>
        <v>8000</v>
      </c>
    </row>
    <row r="15" spans="2:9" s="6" customFormat="1" ht="22.5">
      <c r="B15" s="13"/>
      <c r="C15" s="28"/>
      <c r="D15" s="28">
        <v>2310</v>
      </c>
      <c r="E15" s="25" t="s">
        <v>25</v>
      </c>
      <c r="F15" s="30"/>
      <c r="G15" s="31">
        <v>8000</v>
      </c>
      <c r="H15" s="24"/>
      <c r="I15" s="24">
        <f t="shared" si="0"/>
        <v>8000</v>
      </c>
    </row>
    <row r="16" spans="2:9" ht="15">
      <c r="B16" s="20"/>
      <c r="C16" s="20">
        <v>80104</v>
      </c>
      <c r="D16" s="20"/>
      <c r="E16" s="9" t="s">
        <v>26</v>
      </c>
      <c r="F16" s="21">
        <f>F17</f>
        <v>210000</v>
      </c>
      <c r="G16" s="22">
        <f>G17+G18</f>
        <v>449300</v>
      </c>
      <c r="H16" s="24">
        <f>H17</f>
        <v>0</v>
      </c>
      <c r="I16" s="24">
        <f>G16+H17</f>
        <v>449300</v>
      </c>
    </row>
    <row r="17" spans="2:9" ht="23.25">
      <c r="B17" s="20"/>
      <c r="C17" s="20"/>
      <c r="D17" s="20">
        <v>2310</v>
      </c>
      <c r="E17" s="25" t="s">
        <v>25</v>
      </c>
      <c r="F17" s="21">
        <v>210000</v>
      </c>
      <c r="G17" s="22">
        <v>239300</v>
      </c>
      <c r="H17" s="23"/>
      <c r="I17" s="24">
        <f t="shared" si="0"/>
        <v>239300</v>
      </c>
    </row>
    <row r="18" spans="2:9" ht="15">
      <c r="B18" s="20"/>
      <c r="C18" s="20"/>
      <c r="D18" s="20">
        <v>4010</v>
      </c>
      <c r="E18" s="25" t="s">
        <v>27</v>
      </c>
      <c r="F18" s="21"/>
      <c r="G18" s="22">
        <v>210000</v>
      </c>
      <c r="H18" s="23"/>
      <c r="I18" s="24">
        <f t="shared" si="0"/>
        <v>210000</v>
      </c>
    </row>
    <row r="19" spans="2:9" ht="15">
      <c r="B19" s="20"/>
      <c r="C19" s="20">
        <v>80105</v>
      </c>
      <c r="D19" s="20"/>
      <c r="E19" s="9" t="s">
        <v>28</v>
      </c>
      <c r="F19" s="21"/>
      <c r="G19" s="22">
        <f>G20</f>
        <v>11700</v>
      </c>
      <c r="H19" s="23">
        <f>H20</f>
        <v>0</v>
      </c>
      <c r="I19" s="24">
        <f t="shared" si="0"/>
        <v>11700</v>
      </c>
    </row>
    <row r="20" spans="2:9" ht="23.25">
      <c r="B20" s="20"/>
      <c r="C20" s="20"/>
      <c r="D20" s="20">
        <v>2310</v>
      </c>
      <c r="E20" s="25" t="s">
        <v>29</v>
      </c>
      <c r="F20" s="21"/>
      <c r="G20" s="22">
        <v>11700</v>
      </c>
      <c r="H20" s="23"/>
      <c r="I20" s="24">
        <f t="shared" si="0"/>
        <v>11700</v>
      </c>
    </row>
    <row r="21" spans="2:9" ht="15">
      <c r="B21" s="32">
        <v>900</v>
      </c>
      <c r="C21" s="32"/>
      <c r="D21" s="32"/>
      <c r="E21" s="33" t="s">
        <v>9</v>
      </c>
      <c r="F21" s="34"/>
      <c r="G21" s="35">
        <f>G22</f>
        <v>8000</v>
      </c>
      <c r="H21" s="23"/>
      <c r="I21" s="19">
        <f t="shared" si="0"/>
        <v>8000</v>
      </c>
    </row>
    <row r="22" spans="2:9" ht="15">
      <c r="B22" s="20"/>
      <c r="C22" s="20">
        <v>90002</v>
      </c>
      <c r="D22" s="20"/>
      <c r="E22" s="25" t="s">
        <v>30</v>
      </c>
      <c r="F22" s="21"/>
      <c r="G22" s="22">
        <f>G23</f>
        <v>8000</v>
      </c>
      <c r="H22" s="23"/>
      <c r="I22" s="24">
        <f t="shared" si="0"/>
        <v>8000</v>
      </c>
    </row>
    <row r="23" spans="2:9" ht="15">
      <c r="B23" s="20"/>
      <c r="C23" s="20"/>
      <c r="D23" s="20">
        <v>2320</v>
      </c>
      <c r="E23" s="25" t="s">
        <v>31</v>
      </c>
      <c r="F23" s="21"/>
      <c r="G23" s="22">
        <v>8000</v>
      </c>
      <c r="H23" s="23"/>
      <c r="I23" s="24">
        <f t="shared" si="0"/>
        <v>8000</v>
      </c>
    </row>
    <row r="24" spans="2:9" s="6" customFormat="1" ht="12.75">
      <c r="B24" s="15"/>
      <c r="C24" s="15"/>
      <c r="D24" s="15"/>
      <c r="E24" s="15" t="s">
        <v>12</v>
      </c>
      <c r="F24" s="16">
        <f>F13</f>
        <v>210000</v>
      </c>
      <c r="G24" s="17">
        <f>G13+G10+G21</f>
        <v>541000</v>
      </c>
      <c r="H24" s="18">
        <f>H13+H10+H21</f>
        <v>4000</v>
      </c>
      <c r="I24" s="18">
        <f>I13+I10+I21</f>
        <v>545000</v>
      </c>
    </row>
    <row r="25" spans="6:7" ht="15">
      <c r="F25" s="36"/>
      <c r="G25" s="36"/>
    </row>
    <row r="26" spans="6:7" ht="15">
      <c r="F26" s="36"/>
      <c r="G26" s="36"/>
    </row>
    <row r="27" ht="15">
      <c r="G27" s="6" t="s">
        <v>96</v>
      </c>
    </row>
    <row r="28" ht="15">
      <c r="E28" s="6"/>
    </row>
    <row r="29" ht="15">
      <c r="G29" s="6" t="s">
        <v>95</v>
      </c>
    </row>
  </sheetData>
  <sheetProtection/>
  <mergeCells count="2">
    <mergeCell ref="B6:I6"/>
    <mergeCell ref="B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4">
      <selection activeCell="G23" sqref="G23"/>
    </sheetView>
  </sheetViews>
  <sheetFormatPr defaultColWidth="15.00390625" defaultRowHeight="15"/>
  <cols>
    <col min="1" max="1" width="6.140625" style="0" customWidth="1"/>
    <col min="2" max="2" width="7.7109375" style="0" customWidth="1"/>
    <col min="3" max="3" width="39.00390625" style="0" customWidth="1"/>
    <col min="4" max="4" width="11.28125" style="0" customWidth="1"/>
    <col min="5" max="5" width="12.140625" style="0" customWidth="1"/>
    <col min="6" max="6" width="10.8515625" style="0" customWidth="1"/>
  </cols>
  <sheetData>
    <row r="1" ht="15">
      <c r="D1" s="6" t="s">
        <v>68</v>
      </c>
    </row>
    <row r="2" ht="15">
      <c r="D2" s="6" t="s">
        <v>85</v>
      </c>
    </row>
    <row r="3" ht="15">
      <c r="D3" s="6" t="s">
        <v>0</v>
      </c>
    </row>
    <row r="4" ht="15">
      <c r="D4" s="6" t="s">
        <v>70</v>
      </c>
    </row>
    <row r="6" spans="1:6" ht="36" customHeight="1">
      <c r="A6" s="215" t="s">
        <v>32</v>
      </c>
      <c r="B6" s="215"/>
      <c r="C6" s="215"/>
      <c r="D6" s="215"/>
      <c r="E6" s="215"/>
      <c r="F6" s="215"/>
    </row>
    <row r="7" spans="1:7" ht="15">
      <c r="A7" s="186" t="s">
        <v>33</v>
      </c>
      <c r="B7" s="216"/>
      <c r="C7" s="216"/>
      <c r="D7" s="216"/>
      <c r="E7" s="216"/>
      <c r="F7" s="216"/>
      <c r="G7" s="37"/>
    </row>
    <row r="8" ht="9" customHeight="1"/>
    <row r="9" spans="1:6" ht="30.75" customHeight="1">
      <c r="A9" s="38" t="s">
        <v>34</v>
      </c>
      <c r="B9" s="38"/>
      <c r="C9" s="38"/>
      <c r="D9" s="217" t="s">
        <v>35</v>
      </c>
      <c r="E9" s="217"/>
      <c r="F9" s="217"/>
    </row>
    <row r="10" spans="1:6" ht="30" customHeight="1">
      <c r="A10" s="39" t="s">
        <v>6</v>
      </c>
      <c r="B10" s="39" t="s">
        <v>13</v>
      </c>
      <c r="C10" s="39" t="s">
        <v>36</v>
      </c>
      <c r="D10" s="40" t="s">
        <v>37</v>
      </c>
      <c r="E10" s="40" t="s">
        <v>38</v>
      </c>
      <c r="F10" s="40" t="s">
        <v>39</v>
      </c>
    </row>
    <row r="11" spans="1:6" ht="48" customHeight="1">
      <c r="A11" s="41">
        <v>600</v>
      </c>
      <c r="B11" s="41">
        <v>60004</v>
      </c>
      <c r="C11" s="42" t="s">
        <v>40</v>
      </c>
      <c r="D11" s="43"/>
      <c r="E11" s="43"/>
      <c r="F11" s="44" t="s">
        <v>98</v>
      </c>
    </row>
    <row r="12" spans="1:6" ht="38.25" customHeight="1">
      <c r="A12" s="41">
        <v>801</v>
      </c>
      <c r="B12" s="41">
        <v>80103</v>
      </c>
      <c r="C12" s="42" t="s">
        <v>41</v>
      </c>
      <c r="D12" s="43"/>
      <c r="E12" s="43"/>
      <c r="F12" s="44" t="s">
        <v>63</v>
      </c>
    </row>
    <row r="13" spans="1:6" ht="38.25" customHeight="1">
      <c r="A13" s="41">
        <v>801</v>
      </c>
      <c r="B13" s="41">
        <v>80104</v>
      </c>
      <c r="C13" s="42" t="s">
        <v>42</v>
      </c>
      <c r="D13" s="43"/>
      <c r="E13" s="43"/>
      <c r="F13" s="44">
        <v>239300</v>
      </c>
    </row>
    <row r="14" spans="1:7" ht="15" customHeight="1">
      <c r="A14" s="41"/>
      <c r="B14" s="41"/>
      <c r="C14" s="42" t="s">
        <v>10</v>
      </c>
      <c r="D14" s="43"/>
      <c r="E14" s="43"/>
      <c r="F14" s="44"/>
      <c r="G14" s="7"/>
    </row>
    <row r="15" spans="1:7" ht="18.75" customHeight="1">
      <c r="A15" s="46"/>
      <c r="B15" s="46"/>
      <c r="C15" s="42" t="s">
        <v>43</v>
      </c>
      <c r="D15" s="47"/>
      <c r="E15" s="47"/>
      <c r="F15" s="44" t="s">
        <v>64</v>
      </c>
      <c r="G15" s="7"/>
    </row>
    <row r="16" spans="1:6" ht="14.25" customHeight="1">
      <c r="A16" s="41"/>
      <c r="B16" s="41"/>
      <c r="C16" s="42" t="s">
        <v>44</v>
      </c>
      <c r="D16" s="47"/>
      <c r="E16" s="47"/>
      <c r="F16" s="70" t="s">
        <v>45</v>
      </c>
    </row>
    <row r="17" spans="1:6" ht="16.5" customHeight="1">
      <c r="A17" s="41"/>
      <c r="B17" s="41"/>
      <c r="C17" s="42" t="s">
        <v>46</v>
      </c>
      <c r="D17" s="47"/>
      <c r="E17" s="47"/>
      <c r="F17" s="44" t="s">
        <v>65</v>
      </c>
    </row>
    <row r="18" spans="1:6" ht="16.5" customHeight="1">
      <c r="A18" s="41"/>
      <c r="B18" s="41"/>
      <c r="C18" s="42" t="s">
        <v>47</v>
      </c>
      <c r="D18" s="47"/>
      <c r="E18" s="47"/>
      <c r="F18" s="44" t="s">
        <v>66</v>
      </c>
    </row>
    <row r="19" spans="1:6" ht="16.5" customHeight="1">
      <c r="A19" s="41"/>
      <c r="B19" s="41"/>
      <c r="C19" s="42" t="s">
        <v>67</v>
      </c>
      <c r="D19" s="47"/>
      <c r="E19" s="47"/>
      <c r="F19" s="45" t="s">
        <v>72</v>
      </c>
    </row>
    <row r="20" spans="1:6" ht="38.25" customHeight="1">
      <c r="A20" s="41">
        <v>801</v>
      </c>
      <c r="B20" s="41">
        <v>80105</v>
      </c>
      <c r="C20" s="42" t="s">
        <v>48</v>
      </c>
      <c r="D20" s="47"/>
      <c r="E20" s="47"/>
      <c r="F20" s="44">
        <v>11700</v>
      </c>
    </row>
    <row r="21" spans="1:6" ht="37.5" customHeight="1">
      <c r="A21" s="41">
        <v>900</v>
      </c>
      <c r="B21" s="41">
        <v>90017</v>
      </c>
      <c r="C21" s="42" t="s">
        <v>49</v>
      </c>
      <c r="D21" s="47"/>
      <c r="E21" s="47">
        <v>1103000</v>
      </c>
      <c r="F21" s="44">
        <v>187150</v>
      </c>
    </row>
    <row r="22" spans="1:6" ht="37.5" customHeight="1">
      <c r="A22" s="41">
        <v>900</v>
      </c>
      <c r="B22" s="41">
        <v>90002</v>
      </c>
      <c r="C22" s="48" t="s">
        <v>50</v>
      </c>
      <c r="D22" s="47"/>
      <c r="E22" s="47"/>
      <c r="F22" s="44">
        <v>8000</v>
      </c>
    </row>
    <row r="23" spans="1:6" ht="24" customHeight="1">
      <c r="A23" s="49">
        <v>921</v>
      </c>
      <c r="B23" s="49">
        <v>92114</v>
      </c>
      <c r="C23" s="218" t="s">
        <v>51</v>
      </c>
      <c r="D23" s="50">
        <v>768800</v>
      </c>
      <c r="E23" s="51"/>
      <c r="F23" s="50" t="s">
        <v>52</v>
      </c>
    </row>
    <row r="24" spans="1:6" ht="21" customHeight="1">
      <c r="A24" s="41">
        <v>921</v>
      </c>
      <c r="B24" s="41">
        <v>92116</v>
      </c>
      <c r="C24" s="219"/>
      <c r="D24" s="47">
        <v>155600</v>
      </c>
      <c r="E24" s="47"/>
      <c r="F24" s="47"/>
    </row>
    <row r="25" spans="1:7" ht="26.25" customHeight="1">
      <c r="A25" s="41"/>
      <c r="B25" s="41"/>
      <c r="C25" s="52" t="s">
        <v>53</v>
      </c>
      <c r="D25" s="53">
        <f>SUM(D11:D24)</f>
        <v>924400</v>
      </c>
      <c r="E25" s="53">
        <f>SUM(E11:E24)</f>
        <v>1103000</v>
      </c>
      <c r="F25" s="72">
        <v>534150</v>
      </c>
      <c r="G25" s="71"/>
    </row>
    <row r="26" spans="1:7" ht="20.25" customHeight="1">
      <c r="A26" s="54"/>
      <c r="B26" s="55"/>
      <c r="C26" s="52" t="s">
        <v>11</v>
      </c>
      <c r="D26" s="56">
        <v>0</v>
      </c>
      <c r="E26" s="56">
        <v>0</v>
      </c>
      <c r="F26" s="56">
        <v>4000</v>
      </c>
      <c r="G26" s="7"/>
    </row>
    <row r="27" spans="1:7" ht="20.25" customHeight="1">
      <c r="A27" s="54"/>
      <c r="B27" s="55"/>
      <c r="C27" s="52" t="s">
        <v>97</v>
      </c>
      <c r="D27" s="56"/>
      <c r="E27" s="56">
        <v>-56000</v>
      </c>
      <c r="F27" s="56"/>
      <c r="G27" s="7"/>
    </row>
    <row r="28" spans="1:7" ht="20.25" customHeight="1">
      <c r="A28" s="54"/>
      <c r="B28" s="55"/>
      <c r="C28" s="52" t="s">
        <v>54</v>
      </c>
      <c r="D28" s="57">
        <f>D25+D26</f>
        <v>924400</v>
      </c>
      <c r="E28" s="57">
        <f>E25+E27</f>
        <v>1047000</v>
      </c>
      <c r="F28" s="57">
        <f>F25+F26</f>
        <v>538150</v>
      </c>
      <c r="G28" s="7"/>
    </row>
    <row r="29" spans="1:6" ht="20.25" customHeight="1">
      <c r="A29" s="58"/>
      <c r="B29" s="59"/>
      <c r="C29" s="60" t="s">
        <v>55</v>
      </c>
      <c r="D29" s="220">
        <f>D25+E25+F25+F26+E27</f>
        <v>2509550</v>
      </c>
      <c r="E29" s="221"/>
      <c r="F29" s="221"/>
    </row>
    <row r="30" spans="1:6" ht="16.5" customHeight="1">
      <c r="A30" s="61"/>
      <c r="B30" s="61"/>
      <c r="C30" s="62"/>
      <c r="D30" s="63"/>
      <c r="E30" s="64"/>
      <c r="F30" s="64"/>
    </row>
    <row r="31" spans="1:6" ht="15" hidden="1">
      <c r="A31" s="65" t="s">
        <v>56</v>
      </c>
      <c r="B31" s="65"/>
      <c r="C31" s="65"/>
      <c r="D31" s="222" t="s">
        <v>35</v>
      </c>
      <c r="E31" s="222"/>
      <c r="F31" s="222"/>
    </row>
    <row r="32" spans="1:6" ht="15" hidden="1">
      <c r="A32" s="66" t="s">
        <v>6</v>
      </c>
      <c r="B32" s="66" t="s">
        <v>13</v>
      </c>
      <c r="C32" s="66" t="s">
        <v>36</v>
      </c>
      <c r="D32" s="67" t="s">
        <v>37</v>
      </c>
      <c r="E32" s="67" t="s">
        <v>38</v>
      </c>
      <c r="F32" s="67" t="s">
        <v>39</v>
      </c>
    </row>
    <row r="33" spans="1:6" ht="47.25" customHeight="1" hidden="1">
      <c r="A33" s="39">
        <v>801</v>
      </c>
      <c r="B33" s="39">
        <v>80101</v>
      </c>
      <c r="C33" s="42" t="s">
        <v>57</v>
      </c>
      <c r="D33" s="44">
        <v>578056</v>
      </c>
      <c r="E33" s="47"/>
      <c r="F33" s="47"/>
    </row>
    <row r="34" spans="1:6" ht="47.25" customHeight="1" hidden="1">
      <c r="A34" s="39">
        <v>801</v>
      </c>
      <c r="B34" s="39">
        <v>80103</v>
      </c>
      <c r="C34" s="42" t="s">
        <v>58</v>
      </c>
      <c r="D34" s="44">
        <v>71394</v>
      </c>
      <c r="E34" s="47"/>
      <c r="F34" s="47"/>
    </row>
    <row r="35" spans="1:6" ht="44.25" customHeight="1" hidden="1">
      <c r="A35" s="39">
        <v>801</v>
      </c>
      <c r="B35" s="39">
        <v>80104</v>
      </c>
      <c r="C35" s="42" t="s">
        <v>59</v>
      </c>
      <c r="D35" s="44">
        <v>959200</v>
      </c>
      <c r="E35" s="47"/>
      <c r="F35" s="47"/>
    </row>
    <row r="36" spans="1:7" ht="42.75" customHeight="1" hidden="1">
      <c r="A36" s="39">
        <v>801</v>
      </c>
      <c r="B36" s="39">
        <v>80104</v>
      </c>
      <c r="C36" s="42" t="s">
        <v>60</v>
      </c>
      <c r="D36" s="44">
        <v>223500</v>
      </c>
      <c r="E36" s="47"/>
      <c r="F36" s="47"/>
      <c r="G36" s="7"/>
    </row>
    <row r="37" spans="1:6" ht="42.75" customHeight="1" hidden="1">
      <c r="A37" s="39">
        <v>801</v>
      </c>
      <c r="B37" s="39">
        <v>80104</v>
      </c>
      <c r="C37" s="42" t="s">
        <v>61</v>
      </c>
      <c r="D37" s="44">
        <v>90606</v>
      </c>
      <c r="E37" s="47"/>
      <c r="F37" s="47"/>
    </row>
    <row r="38" spans="1:6" ht="31.5" customHeight="1" hidden="1">
      <c r="A38" s="39">
        <v>853</v>
      </c>
      <c r="B38" s="39">
        <v>85395</v>
      </c>
      <c r="C38" s="42" t="s">
        <v>71</v>
      </c>
      <c r="D38" s="47"/>
      <c r="E38" s="47"/>
      <c r="F38" s="47">
        <v>5000</v>
      </c>
    </row>
    <row r="39" spans="1:6" ht="29.25" customHeight="1" hidden="1">
      <c r="A39" s="39">
        <v>926</v>
      </c>
      <c r="B39" s="39">
        <v>92695</v>
      </c>
      <c r="C39" s="42" t="s">
        <v>62</v>
      </c>
      <c r="D39" s="47"/>
      <c r="E39" s="47"/>
      <c r="F39" s="47">
        <v>36000</v>
      </c>
    </row>
    <row r="40" spans="1:7" ht="22.5" customHeight="1" hidden="1">
      <c r="A40" s="39"/>
      <c r="B40" s="39"/>
      <c r="C40" s="52" t="s">
        <v>53</v>
      </c>
      <c r="D40" s="53">
        <f>SUM(D33:D39)</f>
        <v>1922756</v>
      </c>
      <c r="E40" s="53">
        <f>SUM(E33:E39)</f>
        <v>0</v>
      </c>
      <c r="F40" s="53">
        <f>SUM(F33:F39)</f>
        <v>41000</v>
      </c>
      <c r="G40" s="7"/>
    </row>
    <row r="41" spans="1:6" ht="22.5" customHeight="1" hidden="1">
      <c r="A41" s="39"/>
      <c r="B41" s="39"/>
      <c r="C41" s="52" t="s">
        <v>11</v>
      </c>
      <c r="D41" s="53"/>
      <c r="E41" s="53"/>
      <c r="F41" s="53"/>
    </row>
    <row r="42" spans="1:6" ht="22.5" customHeight="1" hidden="1">
      <c r="A42" s="39"/>
      <c r="B42" s="39"/>
      <c r="C42" s="52" t="s">
        <v>54</v>
      </c>
      <c r="D42" s="53">
        <f>D40+D41</f>
        <v>1922756</v>
      </c>
      <c r="E42" s="53">
        <f>E40+E41</f>
        <v>0</v>
      </c>
      <c r="F42" s="53">
        <f>F40+F41</f>
        <v>41000</v>
      </c>
    </row>
    <row r="43" spans="1:6" ht="22.5" customHeight="1" hidden="1">
      <c r="A43" s="68"/>
      <c r="B43" s="68"/>
      <c r="C43" s="60" t="s">
        <v>55</v>
      </c>
      <c r="D43" s="214">
        <f>SUM(D42:F42)</f>
        <v>1963756</v>
      </c>
      <c r="E43" s="214"/>
      <c r="F43" s="214"/>
    </row>
    <row r="44" ht="6" customHeight="1">
      <c r="C44" s="69"/>
    </row>
    <row r="45" spans="4:6" ht="15">
      <c r="D45" s="6" t="s">
        <v>96</v>
      </c>
      <c r="F45" s="6"/>
    </row>
    <row r="46" ht="15">
      <c r="F46" s="6"/>
    </row>
    <row r="47" spans="4:6" ht="15">
      <c r="D47" s="6" t="s">
        <v>95</v>
      </c>
      <c r="F47" s="6"/>
    </row>
  </sheetData>
  <sheetProtection/>
  <mergeCells count="7">
    <mergeCell ref="D43:F43"/>
    <mergeCell ref="A6:F6"/>
    <mergeCell ref="A7:F7"/>
    <mergeCell ref="D9:F9"/>
    <mergeCell ref="C23:C24"/>
    <mergeCell ref="D29:F29"/>
    <mergeCell ref="D31:F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2013-10-03T12:42:49Z</dcterms:modified>
  <cp:category/>
  <cp:version/>
  <cp:contentType/>
  <cp:contentStatus/>
</cp:coreProperties>
</file>