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840" activeTab="1"/>
  </bookViews>
  <sheets>
    <sheet name="1 dochody" sheetId="1" r:id="rId1"/>
    <sheet name="2 wydatki" sheetId="2" r:id="rId2"/>
    <sheet name="3 zlecone" sheetId="3" r:id="rId3"/>
  </sheets>
  <definedNames/>
  <calcPr fullCalcOnLoad="1"/>
</workbook>
</file>

<file path=xl/sharedStrings.xml><?xml version="1.0" encoding="utf-8"?>
<sst xmlns="http://schemas.openxmlformats.org/spreadsheetml/2006/main" count="332" uniqueCount="200">
  <si>
    <t>Wójta Gminy Kleszczewo</t>
  </si>
  <si>
    <t>Zmiana planu wydatków  budżetu gminy na 2013r.</t>
  </si>
  <si>
    <t>Zmiana załącznika Nr 2 do Uchwały Nr XXV/182/2012 Rady Gminy Kleszczewo z dnia 19 grudnia 2012r.</t>
  </si>
  <si>
    <t>Dział</t>
  </si>
  <si>
    <t>Treść</t>
  </si>
  <si>
    <t>Przed zmianą</t>
  </si>
  <si>
    <t>Zmiana</t>
  </si>
  <si>
    <t>Po zmianie</t>
  </si>
  <si>
    <t>0,00</t>
  </si>
  <si>
    <t>4210</t>
  </si>
  <si>
    <t>Zakup materiałów i wyposażenia</t>
  </si>
  <si>
    <t>4300</t>
  </si>
  <si>
    <t>Zakup usług pozostałych</t>
  </si>
  <si>
    <t>- 2 000,00</t>
  </si>
  <si>
    <t>Pozostała działalność</t>
  </si>
  <si>
    <t>Razem: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</si>
  <si>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</si>
  <si>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</si>
  <si>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</si>
  <si>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</si>
  <si>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</si>
  <si>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</si>
  <si>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</si>
  <si>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</si>
  <si>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</si>
  <si>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</si>
  <si>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</si>
  <si>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</si>
  <si>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</si>
  <si>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</si>
  <si>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</si>
  <si>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</si>
  <si>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</si>
  <si>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</si>
  <si>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</si>
  <si>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</si>
  <si>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</si>
  <si>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zmiana</t>
  </si>
  <si>
    <t>Plan po zmianie</t>
  </si>
  <si>
    <t>Odbudowa chodnika w Nagradowicach fundusz sołecki</t>
  </si>
  <si>
    <t>Termomodernizacja budynku Zakładu Komunalnego oraz budynków szkoły w Kleszczewie i Ziminie</t>
  </si>
  <si>
    <t>Uzupełnienie sprzętu i oprogramowania</t>
  </si>
  <si>
    <t>Zakup i montaż wiaty przystankowej Fundusz sołecki wsi  Śródka</t>
  </si>
  <si>
    <t>Zakup sprzętu do OSP w Kleszczewo (torba medyczna) Fundusz sołecki wsi Kleszczewo</t>
  </si>
  <si>
    <t>Budowa boiska w Komornikach -Fundusz sołecki wsi Komorniki</t>
  </si>
  <si>
    <t>Zakup siłowni zewnętrznej do parku - Fundusz sołecki wsi Kleszczewo</t>
  </si>
  <si>
    <t>Razem</t>
  </si>
  <si>
    <t>750</t>
  </si>
  <si>
    <t>Administracja publiczna</t>
  </si>
  <si>
    <t>2 000,00</t>
  </si>
  <si>
    <t>- 1 000,00</t>
  </si>
  <si>
    <t>4370</t>
  </si>
  <si>
    <t>Opłata z tytułu zakupu usług telekomunikacyjnych świadczonych w stacjonarnej publicznej sieci telefonicznej.</t>
  </si>
  <si>
    <t>4430</t>
  </si>
  <si>
    <t>Różne opłaty i składki</t>
  </si>
  <si>
    <t>1 000,00</t>
  </si>
  <si>
    <t xml:space="preserve">1. </t>
  </si>
  <si>
    <t xml:space="preserve"> wydatki bieżące</t>
  </si>
  <si>
    <t>Projekt budowy drogi dojazdowej do gruntów rolnych w Markowicach</t>
  </si>
  <si>
    <t>Projekt chodnika w Śródce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</si>
  <si>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</si>
  <si>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</si>
  <si>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</si>
  <si>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</si>
  <si>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Dokończenie budowy ulicy Klonowej i Krokusowej oraz wykonanie budowy części ulicy Bukowej w Tulcach</t>
  </si>
  <si>
    <t>zagospodarowanie terenu miejscowości Krzyżowniki-Śródka na cele turystyczno-rekreacyjjne par. 6058  25.000 zł,  par. 6059  21.834 zł</t>
  </si>
  <si>
    <t>wykup nakładów poniesionych na gruncie gminy - SUR Kleszczewo</t>
  </si>
  <si>
    <t>Zakup sprzętu do OSP w Gowarzewie (nożyce hydrayliczne) fundusz sołecki Gowarzewo, defibrylator OSP Gowarzewo, 1.000 zł budżet Gminy</t>
  </si>
  <si>
    <t>Zakup aparatów oddechodych Fundusz sołecki wsi Krzyżowniki 1.200 zł i Śródka 1.300 zł</t>
  </si>
  <si>
    <t>Wykonanie przejścia na plac zabaw w Tulcach i uzupełnienie  wyposażenia  na placu zabaw w Tulcach i Kleszczewie</t>
  </si>
  <si>
    <t>Schronisko dla psów (Kostrzyn- Skałowo)</t>
  </si>
  <si>
    <t>Projekt oświetlenia ulicy Chabrowej i Wrzosowej w Tulcach</t>
  </si>
  <si>
    <t>Zakup kosiarki do koszenia boisk</t>
  </si>
  <si>
    <t>uzupełnienie  wyposażenia  na placu zabaw w Gowarzewie</t>
  </si>
  <si>
    <t>Zakup wyposażenia do zmoderniozowanego budynku GOK w Kleszczewie</t>
  </si>
  <si>
    <t>Zagospodarowanie terenu w miejscowości Komorniki na cele rekreacyjne (par. 6058   17.947,00 zł i  par.  6059  30.365,00 zł)</t>
  </si>
  <si>
    <t>Montaż bramek i piłkochwytów na boiskach w Gowarzewie, w Tulcach przy szkole i Tulcach na ul. Sportowej</t>
  </si>
  <si>
    <t>Boisko treningowe i ogrodzenie boiska w Kleszczewie</t>
  </si>
  <si>
    <t>Budowa boiska  - Fundusz sołecki  wsi Krerowo  10.205,00 zł  środki Gminy 1.500,00 zł</t>
  </si>
  <si>
    <t>Załącznik Nr 1</t>
  </si>
  <si>
    <t>4270</t>
  </si>
  <si>
    <t>Zakup usług remontowych</t>
  </si>
  <si>
    <t>75011</t>
  </si>
  <si>
    <t>Urzędy wojewódzkie</t>
  </si>
  <si>
    <t>44 600,00</t>
  </si>
  <si>
    <t>4410</t>
  </si>
  <si>
    <t>Podróże służbowe krajowe</t>
  </si>
  <si>
    <t>852</t>
  </si>
  <si>
    <t>Pomoc społeczna</t>
  </si>
  <si>
    <t>2 174 640,86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</si>
  <si>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</si>
  <si>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</si>
  <si>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</si>
  <si>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</si>
  <si>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3110</t>
  </si>
  <si>
    <t>Świadczenia społeczne</t>
  </si>
  <si>
    <t>85295</t>
  </si>
  <si>
    <t>89 436,00</t>
  </si>
  <si>
    <t>70 522,00</t>
  </si>
  <si>
    <t>2 646,00</t>
  </si>
  <si>
    <t>16 268,00</t>
  </si>
  <si>
    <t>21 729 720,34</t>
  </si>
  <si>
    <t>Zmiana planu dochodów  budżetu gminy na 2013r.</t>
  </si>
  <si>
    <t>Zmiana załącznika Nr 1 do Uchwały Nr XXV/182/2012 Rady Gminy Kleszczewo z dnia 19 grudnia 2012r.</t>
  </si>
  <si>
    <t>Załącznik Nr 2</t>
  </si>
  <si>
    <t>Para graf</t>
  </si>
  <si>
    <t>Roz dział</t>
  </si>
  <si>
    <t>Załącznik Nr 3</t>
  </si>
  <si>
    <t>Rady Gminy Kleszczewo</t>
  </si>
  <si>
    <t>I. Zmiana dochodów i wydatków związanych z realizacją zadań z zakresu administracji rządowej i innych zadań zleconych gminie odrębnymi ustawami w 2013 roku</t>
  </si>
  <si>
    <t>Zmiana załącznika Nr 3 do Uchwały Nr XXV/182/2012 Rady Gminy Kleszczewo z dnia 19 grudnia 2012r.</t>
  </si>
  <si>
    <t>Plan dochodów</t>
  </si>
  <si>
    <t>Zmiana planu</t>
  </si>
  <si>
    <t>Plan wydatków</t>
  </si>
  <si>
    <t>010</t>
  </si>
  <si>
    <t>Rolnictwo i łowiectwo</t>
  </si>
  <si>
    <t>01095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</si>
  <si>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</si>
  <si>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</si>
  <si>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</si>
  <si>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</si>
  <si>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</si>
  <si>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</si>
  <si>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</si>
  <si>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</si>
  <si>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</si>
  <si>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</si>
  <si>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</si>
  <si>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</si>
  <si>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</si>
  <si>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</si>
  <si>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3030</t>
  </si>
  <si>
    <t xml:space="preserve">Różne wydatki na rzecz osób fizycznych </t>
  </si>
  <si>
    <t>4170</t>
  </si>
  <si>
    <t>wynagrodzenia bezosobowe</t>
  </si>
  <si>
    <t>85212</t>
  </si>
  <si>
    <t>Świadczenia rodzinne, świadczenia z funduszu alimentacyjneego oraz składki na ubezpieczenia emerytalne i rentowe z ubezpieczenia społecznego</t>
  </si>
  <si>
    <t>4260</t>
  </si>
  <si>
    <t>Zakup energii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</si>
  <si>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</si>
  <si>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</si>
  <si>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</si>
  <si>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</si>
  <si>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do Zarządzenia Nr 30/2013</t>
  </si>
  <si>
    <t>z dnia 07 sierpnia 2013r.</t>
  </si>
  <si>
    <t>Wójt Gminy</t>
  </si>
  <si>
    <t>mgr inż. Bogdan Kemnitz</t>
  </si>
  <si>
    <t>1 412 691,00</t>
  </si>
  <si>
    <t>23 140,00</t>
  </si>
  <si>
    <t>1 435 831,00</t>
  </si>
  <si>
    <t>40 129,00</t>
  </si>
  <si>
    <t>63 269,00</t>
  </si>
  <si>
    <t>2030</t>
  </si>
  <si>
    <t>Dotacje celowe otrzymane z budżetu państwa na realizację własnych zadań bieżących gmin (związków gmin)</t>
  </si>
  <si>
    <t>18 900,00</t>
  </si>
  <si>
    <t>42 040,00</t>
  </si>
  <si>
    <t>22 067 978,34</t>
  </si>
  <si>
    <t>22 091 118,34</t>
  </si>
  <si>
    <t xml:space="preserve">            Wójt Gminy</t>
  </si>
  <si>
    <t>801</t>
  </si>
  <si>
    <t>Oświata i wychowanie</t>
  </si>
  <si>
    <t>9 727 530,00</t>
  </si>
  <si>
    <t>80101</t>
  </si>
  <si>
    <t>Szkoły podstawowe</t>
  </si>
  <si>
    <t>3 994 909,00</t>
  </si>
  <si>
    <t>63 947,00</t>
  </si>
  <si>
    <t>65 947,00</t>
  </si>
  <si>
    <t>16 914,00</t>
  </si>
  <si>
    <t>14 914,00</t>
  </si>
  <si>
    <t>80104</t>
  </si>
  <si>
    <t xml:space="preserve">Przedszkola </t>
  </si>
  <si>
    <t>2 825 148,00</t>
  </si>
  <si>
    <t>32 396,00</t>
  </si>
  <si>
    <t>33 396,00</t>
  </si>
  <si>
    <t>12 657,00</t>
  </si>
  <si>
    <t>11 657,00</t>
  </si>
  <si>
    <t>80110</t>
  </si>
  <si>
    <t>Gimnazja</t>
  </si>
  <si>
    <t>1 900 180,00</t>
  </si>
  <si>
    <t>35 021,00</t>
  </si>
  <si>
    <t>36 021,00</t>
  </si>
  <si>
    <t>11 261,00</t>
  </si>
  <si>
    <t>10 261,00</t>
  </si>
  <si>
    <t>80148</t>
  </si>
  <si>
    <t>Stołówki szkolne i przedszkolne</t>
  </si>
  <si>
    <t>276 003,00</t>
  </si>
  <si>
    <t>6 520,00</t>
  </si>
  <si>
    <t>400,00</t>
  </si>
  <si>
    <t>6 920,00</t>
  </si>
  <si>
    <t>2 118,00</t>
  </si>
  <si>
    <t>- 400,00</t>
  </si>
  <si>
    <t>1 718,00</t>
  </si>
  <si>
    <t>2 197 780,86</t>
  </si>
  <si>
    <t>112 576,00</t>
  </si>
  <si>
    <t>93 662,00</t>
  </si>
  <si>
    <t>21 752 860,34</t>
  </si>
  <si>
    <t>budowa chodnika w Poklatkach - Fundusz sołecki 9.728,00 i środki Gminy 5.414,00 zł</t>
  </si>
  <si>
    <t xml:space="preserve">  mgr inż. Bogdan Kemnitz</t>
  </si>
  <si>
    <t xml:space="preserve">            Wójt Gminy </t>
  </si>
  <si>
    <t>z dnia 07 sierpnia 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</si>
</sst>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b/>
      <sz val="8.5"/>
      <color indexed="8"/>
      <name val="Arial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4" fontId="7" fillId="33" borderId="12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8" fillId="33" borderId="10" xfId="0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/>
      <protection locked="0"/>
    </xf>
    <xf numFmtId="4" fontId="7" fillId="33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8" fillId="33" borderId="13" xfId="0" applyNumberFormat="1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49" fontId="11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9" fontId="1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7" xfId="0" applyNumberFormat="1" applyFont="1" applyFill="1" applyBorder="1" applyAlignment="1" applyProtection="1">
      <alignment horizontal="left"/>
      <protection locked="0"/>
    </xf>
    <xf numFmtId="0" fontId="15" fillId="33" borderId="17" xfId="0" applyNumberFormat="1" applyFont="1" applyFill="1" applyBorder="1" applyAlignment="1" applyProtection="1">
      <alignment horizontal="center" wrapText="1"/>
      <protection locked="0"/>
    </xf>
    <xf numFmtId="0" fontId="15" fillId="33" borderId="18" xfId="0" applyNumberFormat="1" applyFont="1" applyFill="1" applyBorder="1" applyAlignment="1" applyProtection="1">
      <alignment horizontal="center" wrapText="1"/>
      <protection locked="0"/>
    </xf>
    <xf numFmtId="4" fontId="15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4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/>
    </xf>
    <xf numFmtId="4" fontId="58" fillId="0" borderId="17" xfId="0" applyNumberFormat="1" applyFont="1" applyBorder="1" applyAlignment="1">
      <alignment/>
    </xf>
    <xf numFmtId="4" fontId="59" fillId="0" borderId="17" xfId="0" applyNumberFormat="1" applyFont="1" applyBorder="1" applyAlignment="1">
      <alignment/>
    </xf>
    <xf numFmtId="4" fontId="15" fillId="0" borderId="17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right"/>
      <protection locked="0"/>
    </xf>
    <xf numFmtId="4" fontId="59" fillId="0" borderId="17" xfId="0" applyNumberFormat="1" applyFont="1" applyBorder="1" applyAlignment="1">
      <alignment horizontal="right"/>
    </xf>
    <xf numFmtId="4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17" xfId="0" applyNumberFormat="1" applyFont="1" applyFill="1" applyBorder="1" applyAlignment="1" applyProtection="1">
      <alignment horizontal="right"/>
      <protection locked="0"/>
    </xf>
    <xf numFmtId="4" fontId="6" fillId="0" borderId="17" xfId="0" applyNumberFormat="1" applyFont="1" applyFill="1" applyBorder="1" applyAlignment="1" applyProtection="1">
      <alignment vertical="center"/>
      <protection locked="0"/>
    </xf>
    <xf numFmtId="4" fontId="59" fillId="0" borderId="17" xfId="0" applyNumberFormat="1" applyFont="1" applyBorder="1" applyAlignment="1">
      <alignment horizontal="right" vertical="center"/>
    </xf>
    <xf numFmtId="4" fontId="6" fillId="0" borderId="17" xfId="0" applyNumberFormat="1" applyFont="1" applyFill="1" applyBorder="1" applyAlignment="1" applyProtection="1">
      <alignment/>
      <protection locked="0"/>
    </xf>
    <xf numFmtId="0" fontId="59" fillId="0" borderId="17" xfId="0" applyFont="1" applyBorder="1" applyAlignment="1">
      <alignment/>
    </xf>
    <xf numFmtId="4" fontId="6" fillId="0" borderId="20" xfId="0" applyNumberFormat="1" applyFont="1" applyFill="1" applyBorder="1" applyAlignment="1" applyProtection="1">
      <alignment/>
      <protection locked="0"/>
    </xf>
    <xf numFmtId="4" fontId="59" fillId="0" borderId="20" xfId="0" applyNumberFormat="1" applyFont="1" applyBorder="1" applyAlignment="1">
      <alignment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59" fillId="0" borderId="19" xfId="0" applyNumberFormat="1" applyFont="1" applyBorder="1" applyAlignment="1">
      <alignment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4" fontId="59" fillId="0" borderId="0" xfId="0" applyNumberFormat="1" applyFont="1" applyAlignment="1">
      <alignment/>
    </xf>
    <xf numFmtId="49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1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4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18" xfId="0" applyFont="1" applyBorder="1" applyAlignment="1">
      <alignment/>
    </xf>
    <xf numFmtId="0" fontId="59" fillId="0" borderId="26" xfId="0" applyFont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7" xfId="0" applyNumberFormat="1" applyFont="1" applyFill="1" applyBorder="1" applyAlignment="1" applyProtection="1">
      <alignment horizontal="right" vertical="center" wrapText="1"/>
      <protection locked="0"/>
    </xf>
    <xf numFmtId="0" fontId="60" fillId="33" borderId="0" xfId="0" applyFont="1" applyFill="1" applyAlignment="1">
      <alignment/>
    </xf>
    <xf numFmtId="49" fontId="2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2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6" fillId="33" borderId="12" xfId="0" applyNumberFormat="1" applyFont="1" applyFill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 horizontal="left" wrapText="1"/>
    </xf>
    <xf numFmtId="0" fontId="9" fillId="33" borderId="13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7" fillId="33" borderId="12" xfId="0" applyNumberFormat="1" applyFont="1" applyFill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49" fontId="2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1" xfId="0" applyFont="1" applyFill="1" applyBorder="1" applyAlignment="1">
      <alignment vertical="center" wrapText="1"/>
    </xf>
    <xf numFmtId="49" fontId="1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/>
    </xf>
    <xf numFmtId="49" fontId="15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6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" fontId="60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140625" style="35" customWidth="1"/>
    <col min="2" max="2" width="7.140625" style="35" customWidth="1"/>
    <col min="3" max="3" width="7.00390625" style="35" customWidth="1"/>
    <col min="4" max="4" width="29.421875" style="35" customWidth="1"/>
    <col min="5" max="5" width="12.57421875" style="35" customWidth="1"/>
    <col min="6" max="6" width="9.140625" style="35" customWidth="1"/>
    <col min="7" max="7" width="12.28125" style="35" customWidth="1"/>
  </cols>
  <sheetData>
    <row r="1" spans="1:7" ht="15">
      <c r="A1" s="1"/>
      <c r="B1" s="1"/>
      <c r="C1" s="1"/>
      <c r="D1" s="1"/>
      <c r="E1" s="2" t="s">
        <v>79</v>
      </c>
      <c r="F1" s="1"/>
      <c r="G1" s="1"/>
    </row>
    <row r="2" spans="1:7" ht="15">
      <c r="A2" s="1"/>
      <c r="B2" s="1"/>
      <c r="C2" s="1"/>
      <c r="D2" s="1"/>
      <c r="E2" s="2" t="s">
        <v>143</v>
      </c>
      <c r="F2" s="1"/>
      <c r="G2" s="1"/>
    </row>
    <row r="3" spans="1:7" ht="15">
      <c r="A3" s="1"/>
      <c r="B3" s="1"/>
      <c r="C3" s="1"/>
      <c r="D3" s="1"/>
      <c r="E3" s="2" t="s">
        <v>0</v>
      </c>
      <c r="F3" s="1"/>
      <c r="G3" s="1"/>
    </row>
    <row r="4" spans="1:7" ht="15">
      <c r="A4" s="1"/>
      <c r="B4" s="1"/>
      <c r="C4" s="1"/>
      <c r="D4" s="1"/>
      <c r="E4" s="2" t="s">
        <v>144</v>
      </c>
      <c r="F4" s="1"/>
      <c r="G4" s="1"/>
    </row>
    <row r="5" spans="1:7" ht="30" customHeight="1">
      <c r="A5" s="1"/>
      <c r="B5" s="1"/>
      <c r="C5" s="1"/>
      <c r="D5" s="1"/>
      <c r="E5" s="1"/>
      <c r="F5" s="1"/>
      <c r="G5" s="1"/>
    </row>
    <row r="6" spans="1:7" ht="15">
      <c r="A6" s="123" t="s">
        <v>102</v>
      </c>
      <c r="B6" s="123"/>
      <c r="C6" s="123"/>
      <c r="D6" s="123"/>
      <c r="E6" s="123"/>
      <c r="F6" s="123"/>
      <c r="G6" s="123"/>
    </row>
    <row r="7" spans="1:7" ht="15">
      <c r="A7" s="124" t="s">
        <v>103</v>
      </c>
      <c r="B7" s="125"/>
      <c r="C7" s="125"/>
      <c r="D7" s="125"/>
      <c r="E7" s="125"/>
      <c r="F7" s="125"/>
      <c r="G7" s="125"/>
    </row>
    <row r="10" spans="1:7" s="107" customFormat="1" ht="25.5" customHeight="1">
      <c r="A10" s="108" t="s">
        <v>3</v>
      </c>
      <c r="B10" s="108" t="s">
        <v>106</v>
      </c>
      <c r="C10" s="108" t="s">
        <v>105</v>
      </c>
      <c r="D10" s="108" t="s">
        <v>4</v>
      </c>
      <c r="E10" s="108" t="s">
        <v>5</v>
      </c>
      <c r="F10" s="108" t="s">
        <v>6</v>
      </c>
      <c r="G10" s="108" t="s">
        <v>7</v>
      </c>
    </row>
    <row r="11" spans="1:7" s="107" customFormat="1" ht="21" customHeight="1">
      <c r="A11" s="109" t="s">
        <v>87</v>
      </c>
      <c r="B11" s="109"/>
      <c r="C11" s="109"/>
      <c r="D11" s="110" t="s">
        <v>88</v>
      </c>
      <c r="E11" s="111" t="s">
        <v>147</v>
      </c>
      <c r="F11" s="111" t="s">
        <v>148</v>
      </c>
      <c r="G11" s="111" t="s">
        <v>149</v>
      </c>
    </row>
    <row r="12" spans="1:7" s="107" customFormat="1" ht="16.5" customHeight="1">
      <c r="A12" s="112"/>
      <c r="B12" s="113" t="s">
        <v>96</v>
      </c>
      <c r="C12" s="114"/>
      <c r="D12" s="115" t="s">
        <v>14</v>
      </c>
      <c r="E12" s="116" t="s">
        <v>150</v>
      </c>
      <c r="F12" s="116" t="s">
        <v>148</v>
      </c>
      <c r="G12" s="116" t="s">
        <v>151</v>
      </c>
    </row>
    <row r="13" spans="1:7" s="107" customFormat="1" ht="40.5" customHeight="1">
      <c r="A13" s="117"/>
      <c r="B13" s="117"/>
      <c r="C13" s="113" t="s">
        <v>152</v>
      </c>
      <c r="D13" s="115" t="s">
        <v>153</v>
      </c>
      <c r="E13" s="116" t="s">
        <v>154</v>
      </c>
      <c r="F13" s="116" t="s">
        <v>148</v>
      </c>
      <c r="G13" s="116" t="s">
        <v>155</v>
      </c>
    </row>
    <row r="14" spans="1:7" s="107" customFormat="1" ht="5.25" customHeight="1">
      <c r="A14" s="126"/>
      <c r="B14" s="126"/>
      <c r="C14" s="126"/>
      <c r="D14" s="127"/>
      <c r="E14" s="127"/>
      <c r="F14" s="127"/>
      <c r="G14" s="127"/>
    </row>
    <row r="15" spans="1:7" s="107" customFormat="1" ht="16.5" customHeight="1">
      <c r="A15" s="128" t="s">
        <v>15</v>
      </c>
      <c r="B15" s="128"/>
      <c r="C15" s="128"/>
      <c r="D15" s="128"/>
      <c r="E15" s="118" t="s">
        <v>156</v>
      </c>
      <c r="F15" s="118" t="s">
        <v>148</v>
      </c>
      <c r="G15" s="118" t="s">
        <v>157</v>
      </c>
    </row>
    <row r="19" spans="5:6" ht="15">
      <c r="E19" s="119" t="s">
        <v>158</v>
      </c>
      <c r="F19" s="119"/>
    </row>
    <row r="20" spans="5:6" ht="15">
      <c r="E20" s="119"/>
      <c r="F20" s="119"/>
    </row>
    <row r="21" spans="5:6" ht="15">
      <c r="E21" s="119" t="s">
        <v>146</v>
      </c>
      <c r="F21" s="119"/>
    </row>
  </sheetData>
  <sheetProtection/>
  <mergeCells count="5">
    <mergeCell ref="A6:G6"/>
    <mergeCell ref="A7:G7"/>
    <mergeCell ref="A14:C14"/>
    <mergeCell ref="D14:G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32">
      <selection activeCell="F78" sqref="F78"/>
    </sheetView>
  </sheetViews>
  <sheetFormatPr defaultColWidth="9.140625" defaultRowHeight="15"/>
  <cols>
    <col min="1" max="1" width="5.57421875" style="4" customWidth="1"/>
    <col min="2" max="2" width="5.7109375" style="4" customWidth="1"/>
    <col min="3" max="3" width="7.140625" style="4" customWidth="1"/>
    <col min="4" max="4" width="34.00390625" style="4" customWidth="1"/>
    <col min="5" max="5" width="12.00390625" style="4" customWidth="1"/>
    <col min="6" max="6" width="10.140625" style="4" customWidth="1"/>
    <col min="7" max="7" width="12.7109375" style="4" customWidth="1"/>
    <col min="8" max="16384" width="9.140625" style="5" customWidth="1"/>
  </cols>
  <sheetData>
    <row r="1" spans="1:7" s="3" customFormat="1" ht="15">
      <c r="A1" s="1"/>
      <c r="B1" s="1"/>
      <c r="C1" s="1"/>
      <c r="D1" s="1"/>
      <c r="E1" s="2" t="s">
        <v>104</v>
      </c>
      <c r="F1" s="1"/>
      <c r="G1" s="1"/>
    </row>
    <row r="2" spans="1:7" s="3" customFormat="1" ht="15">
      <c r="A2" s="1"/>
      <c r="B2" s="1"/>
      <c r="C2" s="1"/>
      <c r="D2" s="1"/>
      <c r="E2" s="2" t="s">
        <v>143</v>
      </c>
      <c r="F2" s="1"/>
      <c r="G2" s="1"/>
    </row>
    <row r="3" spans="1:7" s="3" customFormat="1" ht="15">
      <c r="A3" s="1"/>
      <c r="B3" s="1"/>
      <c r="C3" s="1"/>
      <c r="D3" s="1"/>
      <c r="E3" s="2" t="s">
        <v>0</v>
      </c>
      <c r="F3" s="1"/>
      <c r="G3" s="1"/>
    </row>
    <row r="4" spans="1:7" s="3" customFormat="1" ht="15">
      <c r="A4" s="1"/>
      <c r="B4" s="1"/>
      <c r="C4" s="1"/>
      <c r="D4" s="1"/>
      <c r="E4" s="2" t="s">
        <v>199</v>
      </c>
      <c r="F4" s="1"/>
      <c r="G4" s="1"/>
    </row>
    <row r="5" spans="1:7" s="3" customFormat="1" ht="15">
      <c r="A5" s="1"/>
      <c r="B5" s="1"/>
      <c r="C5" s="1"/>
      <c r="D5" s="1"/>
      <c r="E5" s="1"/>
      <c r="F5" s="1"/>
      <c r="G5" s="1"/>
    </row>
    <row r="6" spans="1:7" s="3" customFormat="1" ht="14.25">
      <c r="A6" s="123" t="s">
        <v>1</v>
      </c>
      <c r="B6" s="123"/>
      <c r="C6" s="123"/>
      <c r="D6" s="123"/>
      <c r="E6" s="123"/>
      <c r="F6" s="123"/>
      <c r="G6" s="123"/>
    </row>
    <row r="7" spans="1:7" s="3" customFormat="1" ht="15">
      <c r="A7" s="124" t="s">
        <v>2</v>
      </c>
      <c r="B7" s="125"/>
      <c r="C7" s="125"/>
      <c r="D7" s="125"/>
      <c r="E7" s="125"/>
      <c r="F7" s="125"/>
      <c r="G7" s="125"/>
    </row>
    <row r="9" spans="1:7" s="3" customFormat="1" ht="30.75" customHeight="1">
      <c r="A9" s="108" t="s">
        <v>3</v>
      </c>
      <c r="B9" s="108" t="s">
        <v>106</v>
      </c>
      <c r="C9" s="108" t="s">
        <v>105</v>
      </c>
      <c r="D9" s="108" t="s">
        <v>4</v>
      </c>
      <c r="E9" s="108" t="s">
        <v>5</v>
      </c>
      <c r="F9" s="108" t="s">
        <v>6</v>
      </c>
      <c r="G9" s="108" t="s">
        <v>7</v>
      </c>
    </row>
    <row r="10" spans="1:7" s="3" customFormat="1" ht="16.5" customHeight="1">
      <c r="A10" s="109" t="s">
        <v>159</v>
      </c>
      <c r="B10" s="109"/>
      <c r="C10" s="109"/>
      <c r="D10" s="110" t="s">
        <v>160</v>
      </c>
      <c r="E10" s="111" t="s">
        <v>161</v>
      </c>
      <c r="F10" s="111" t="s">
        <v>8</v>
      </c>
      <c r="G10" s="111" t="s">
        <v>161</v>
      </c>
    </row>
    <row r="11" spans="1:7" s="3" customFormat="1" ht="16.5" customHeight="1">
      <c r="A11" s="120"/>
      <c r="B11" s="113" t="s">
        <v>162</v>
      </c>
      <c r="C11" s="121"/>
      <c r="D11" s="115" t="s">
        <v>163</v>
      </c>
      <c r="E11" s="116" t="s">
        <v>164</v>
      </c>
      <c r="F11" s="116" t="s">
        <v>8</v>
      </c>
      <c r="G11" s="116" t="s">
        <v>164</v>
      </c>
    </row>
    <row r="12" spans="1:7" s="3" customFormat="1" ht="16.5" customHeight="1">
      <c r="A12" s="117"/>
      <c r="B12" s="117"/>
      <c r="C12" s="113" t="s">
        <v>9</v>
      </c>
      <c r="D12" s="115" t="s">
        <v>10</v>
      </c>
      <c r="E12" s="116" t="s">
        <v>165</v>
      </c>
      <c r="F12" s="116" t="s">
        <v>49</v>
      </c>
      <c r="G12" s="116" t="s">
        <v>166</v>
      </c>
    </row>
    <row r="13" spans="1:7" s="3" customFormat="1" ht="16.5" customHeight="1">
      <c r="A13" s="117"/>
      <c r="B13" s="117"/>
      <c r="C13" s="113" t="s">
        <v>80</v>
      </c>
      <c r="D13" s="115" t="s">
        <v>81</v>
      </c>
      <c r="E13" s="116" t="s">
        <v>167</v>
      </c>
      <c r="F13" s="116" t="s">
        <v>13</v>
      </c>
      <c r="G13" s="116" t="s">
        <v>168</v>
      </c>
    </row>
    <row r="14" spans="1:7" s="3" customFormat="1" ht="16.5" customHeight="1">
      <c r="A14" s="120"/>
      <c r="B14" s="113" t="s">
        <v>169</v>
      </c>
      <c r="C14" s="121"/>
      <c r="D14" s="115" t="s">
        <v>170</v>
      </c>
      <c r="E14" s="116" t="s">
        <v>171</v>
      </c>
      <c r="F14" s="116" t="s">
        <v>8</v>
      </c>
      <c r="G14" s="116" t="s">
        <v>171</v>
      </c>
    </row>
    <row r="15" spans="1:7" s="3" customFormat="1" ht="16.5" customHeight="1">
      <c r="A15" s="117"/>
      <c r="B15" s="117"/>
      <c r="C15" s="113" t="s">
        <v>9</v>
      </c>
      <c r="D15" s="115" t="s">
        <v>10</v>
      </c>
      <c r="E15" s="116" t="s">
        <v>172</v>
      </c>
      <c r="F15" s="116" t="s">
        <v>55</v>
      </c>
      <c r="G15" s="116" t="s">
        <v>173</v>
      </c>
    </row>
    <row r="16" spans="1:7" s="3" customFormat="1" ht="16.5" customHeight="1">
      <c r="A16" s="117"/>
      <c r="B16" s="117"/>
      <c r="C16" s="113" t="s">
        <v>80</v>
      </c>
      <c r="D16" s="115" t="s">
        <v>81</v>
      </c>
      <c r="E16" s="116" t="s">
        <v>174</v>
      </c>
      <c r="F16" s="116" t="s">
        <v>50</v>
      </c>
      <c r="G16" s="116" t="s">
        <v>175</v>
      </c>
    </row>
    <row r="17" spans="1:7" s="3" customFormat="1" ht="16.5" customHeight="1">
      <c r="A17" s="120"/>
      <c r="B17" s="113" t="s">
        <v>176</v>
      </c>
      <c r="C17" s="121"/>
      <c r="D17" s="115" t="s">
        <v>177</v>
      </c>
      <c r="E17" s="116" t="s">
        <v>178</v>
      </c>
      <c r="F17" s="116" t="s">
        <v>8</v>
      </c>
      <c r="G17" s="116" t="s">
        <v>178</v>
      </c>
    </row>
    <row r="18" spans="1:7" s="3" customFormat="1" ht="16.5" customHeight="1">
      <c r="A18" s="117"/>
      <c r="B18" s="117"/>
      <c r="C18" s="113" t="s">
        <v>9</v>
      </c>
      <c r="D18" s="115" t="s">
        <v>10</v>
      </c>
      <c r="E18" s="116" t="s">
        <v>179</v>
      </c>
      <c r="F18" s="116" t="s">
        <v>55</v>
      </c>
      <c r="G18" s="116" t="s">
        <v>180</v>
      </c>
    </row>
    <row r="19" spans="1:7" s="3" customFormat="1" ht="16.5" customHeight="1">
      <c r="A19" s="117"/>
      <c r="B19" s="117"/>
      <c r="C19" s="113" t="s">
        <v>80</v>
      </c>
      <c r="D19" s="115" t="s">
        <v>81</v>
      </c>
      <c r="E19" s="116" t="s">
        <v>181</v>
      </c>
      <c r="F19" s="116" t="s">
        <v>50</v>
      </c>
      <c r="G19" s="116" t="s">
        <v>182</v>
      </c>
    </row>
    <row r="20" spans="1:7" s="3" customFormat="1" ht="16.5" customHeight="1">
      <c r="A20" s="120"/>
      <c r="B20" s="113" t="s">
        <v>183</v>
      </c>
      <c r="C20" s="121"/>
      <c r="D20" s="115" t="s">
        <v>184</v>
      </c>
      <c r="E20" s="116" t="s">
        <v>185</v>
      </c>
      <c r="F20" s="116" t="s">
        <v>8</v>
      </c>
      <c r="G20" s="116" t="s">
        <v>185</v>
      </c>
    </row>
    <row r="21" spans="1:7" s="3" customFormat="1" ht="16.5" customHeight="1">
      <c r="A21" s="117"/>
      <c r="B21" s="117"/>
      <c r="C21" s="113" t="s">
        <v>11</v>
      </c>
      <c r="D21" s="115" t="s">
        <v>12</v>
      </c>
      <c r="E21" s="116" t="s">
        <v>186</v>
      </c>
      <c r="F21" s="116" t="s">
        <v>187</v>
      </c>
      <c r="G21" s="116" t="s">
        <v>188</v>
      </c>
    </row>
    <row r="22" spans="1:7" s="3" customFormat="1" ht="16.5" customHeight="1">
      <c r="A22" s="117"/>
      <c r="B22" s="117"/>
      <c r="C22" s="113" t="s">
        <v>85</v>
      </c>
      <c r="D22" s="115" t="s">
        <v>86</v>
      </c>
      <c r="E22" s="116" t="s">
        <v>189</v>
      </c>
      <c r="F22" s="116" t="s">
        <v>190</v>
      </c>
      <c r="G22" s="116" t="s">
        <v>191</v>
      </c>
    </row>
    <row r="23" spans="1:7" s="3" customFormat="1" ht="16.5" customHeight="1">
      <c r="A23" s="109" t="s">
        <v>87</v>
      </c>
      <c r="B23" s="109"/>
      <c r="C23" s="109"/>
      <c r="D23" s="110" t="s">
        <v>88</v>
      </c>
      <c r="E23" s="111" t="s">
        <v>89</v>
      </c>
      <c r="F23" s="111" t="s">
        <v>148</v>
      </c>
      <c r="G23" s="111" t="s">
        <v>192</v>
      </c>
    </row>
    <row r="24" spans="1:7" s="3" customFormat="1" ht="16.5" customHeight="1">
      <c r="A24" s="120"/>
      <c r="B24" s="113" t="s">
        <v>96</v>
      </c>
      <c r="C24" s="121"/>
      <c r="D24" s="115" t="s">
        <v>14</v>
      </c>
      <c r="E24" s="116" t="s">
        <v>97</v>
      </c>
      <c r="F24" s="116" t="s">
        <v>148</v>
      </c>
      <c r="G24" s="116" t="s">
        <v>193</v>
      </c>
    </row>
    <row r="25" spans="1:7" s="3" customFormat="1" ht="16.5" customHeight="1">
      <c r="A25" s="117"/>
      <c r="B25" s="117"/>
      <c r="C25" s="113" t="s">
        <v>94</v>
      </c>
      <c r="D25" s="115" t="s">
        <v>95</v>
      </c>
      <c r="E25" s="116" t="s">
        <v>98</v>
      </c>
      <c r="F25" s="116" t="s">
        <v>148</v>
      </c>
      <c r="G25" s="116" t="s">
        <v>194</v>
      </c>
    </row>
    <row r="26" spans="1:7" s="3" customFormat="1" ht="16.5" customHeight="1">
      <c r="A26" s="117"/>
      <c r="B26" s="117"/>
      <c r="C26" s="113" t="s">
        <v>9</v>
      </c>
      <c r="D26" s="115" t="s">
        <v>10</v>
      </c>
      <c r="E26" s="116" t="s">
        <v>99</v>
      </c>
      <c r="F26" s="116" t="s">
        <v>8</v>
      </c>
      <c r="G26" s="116" t="s">
        <v>99</v>
      </c>
    </row>
    <row r="27" spans="1:7" s="3" customFormat="1" ht="16.5" customHeight="1">
      <c r="A27" s="117"/>
      <c r="B27" s="117"/>
      <c r="C27" s="113" t="s">
        <v>11</v>
      </c>
      <c r="D27" s="115" t="s">
        <v>12</v>
      </c>
      <c r="E27" s="116" t="s">
        <v>100</v>
      </c>
      <c r="F27" s="116" t="s">
        <v>8</v>
      </c>
      <c r="G27" s="116" t="s">
        <v>100</v>
      </c>
    </row>
    <row r="28" spans="1:7" s="3" customFormat="1" ht="5.25" customHeight="1">
      <c r="A28" s="139"/>
      <c r="B28" s="139"/>
      <c r="C28" s="139"/>
      <c r="D28" s="140"/>
      <c r="E28" s="140"/>
      <c r="F28" s="140"/>
      <c r="G28" s="140"/>
    </row>
    <row r="29" spans="1:7" s="3" customFormat="1" ht="16.5" customHeight="1">
      <c r="A29" s="141" t="s">
        <v>15</v>
      </c>
      <c r="B29" s="141"/>
      <c r="C29" s="141"/>
      <c r="D29" s="141"/>
      <c r="E29" s="118" t="s">
        <v>101</v>
      </c>
      <c r="F29" s="118" t="s">
        <v>148</v>
      </c>
      <c r="G29" s="118" t="s">
        <v>195</v>
      </c>
    </row>
    <row r="30" spans="1:7" s="3" customFormat="1" ht="17.25" customHeight="1">
      <c r="A30" s="33"/>
      <c r="B30" s="33"/>
      <c r="C30" s="33"/>
      <c r="D30" s="33"/>
      <c r="E30" s="34"/>
      <c r="F30" s="34"/>
      <c r="G30" s="34"/>
    </row>
    <row r="31" spans="1:7" s="3" customFormat="1" ht="12.75">
      <c r="A31" s="143" t="s">
        <v>31</v>
      </c>
      <c r="B31" s="143"/>
      <c r="C31" s="143"/>
      <c r="D31" s="33"/>
      <c r="E31" s="34"/>
      <c r="F31" s="34"/>
      <c r="G31" s="34"/>
    </row>
    <row r="32" spans="1:7" s="3" customFormat="1" ht="5.25" customHeight="1">
      <c r="A32" s="33"/>
      <c r="B32" s="33"/>
      <c r="C32" s="33"/>
      <c r="D32" s="33"/>
      <c r="E32" s="34"/>
      <c r="F32" s="34"/>
      <c r="G32" s="34"/>
    </row>
    <row r="33" spans="1:7" s="3" customFormat="1" ht="15">
      <c r="A33" s="7" t="s">
        <v>56</v>
      </c>
      <c r="B33" s="8" t="s">
        <v>57</v>
      </c>
      <c r="C33" s="11"/>
      <c r="D33" s="9"/>
      <c r="E33" s="10">
        <f>E35+E38+E39+E40+E41</f>
        <v>19165516.34</v>
      </c>
      <c r="F33" s="10">
        <f>F35+F38+F39+F40+F41</f>
        <v>23140</v>
      </c>
      <c r="G33" s="10">
        <f>G35+G38+G39+G40+G41</f>
        <v>19188656.34</v>
      </c>
    </row>
    <row r="34" spans="1:7" s="3" customFormat="1" ht="12.75">
      <c r="A34" s="7"/>
      <c r="B34" s="11" t="s">
        <v>16</v>
      </c>
      <c r="C34" s="12"/>
      <c r="D34" s="8"/>
      <c r="E34" s="11"/>
      <c r="F34" s="13"/>
      <c r="G34" s="13"/>
    </row>
    <row r="35" spans="1:7" s="3" customFormat="1" ht="15">
      <c r="A35" s="7"/>
      <c r="B35" s="8" t="s">
        <v>17</v>
      </c>
      <c r="C35" s="129" t="s">
        <v>18</v>
      </c>
      <c r="D35" s="130"/>
      <c r="E35" s="10">
        <f>E36+E37</f>
        <v>12370475.02</v>
      </c>
      <c r="F35" s="10">
        <f>F36+F37</f>
        <v>0</v>
      </c>
      <c r="G35" s="10">
        <f>G36+G37</f>
        <v>12370475.02</v>
      </c>
    </row>
    <row r="36" spans="1:7" s="3" customFormat="1" ht="12.75">
      <c r="A36" s="7"/>
      <c r="B36" s="8"/>
      <c r="C36" s="129" t="s">
        <v>19</v>
      </c>
      <c r="D36" s="142"/>
      <c r="E36" s="10">
        <v>7698600.8</v>
      </c>
      <c r="F36" s="15"/>
      <c r="G36" s="15">
        <f>E36+F36</f>
        <v>7698600.8</v>
      </c>
    </row>
    <row r="37" spans="1:7" s="3" customFormat="1" ht="27.75" customHeight="1">
      <c r="A37" s="7"/>
      <c r="B37" s="8"/>
      <c r="C37" s="129" t="s">
        <v>20</v>
      </c>
      <c r="D37" s="142"/>
      <c r="E37" s="10">
        <v>4671874.22</v>
      </c>
      <c r="F37" s="15"/>
      <c r="G37" s="15">
        <f aca="true" t="shared" si="0" ref="G37:G45">E37+F37</f>
        <v>4671874.22</v>
      </c>
    </row>
    <row r="38" spans="1:7" s="3" customFormat="1" ht="15">
      <c r="A38" s="7"/>
      <c r="B38" s="8" t="s">
        <v>21</v>
      </c>
      <c r="C38" s="129" t="s">
        <v>22</v>
      </c>
      <c r="D38" s="130"/>
      <c r="E38" s="10">
        <v>4329156</v>
      </c>
      <c r="F38" s="15"/>
      <c r="G38" s="15">
        <f t="shared" si="0"/>
        <v>4329156</v>
      </c>
    </row>
    <row r="39" spans="1:7" s="3" customFormat="1" ht="15">
      <c r="A39" s="8"/>
      <c r="B39" s="8" t="s">
        <v>23</v>
      </c>
      <c r="C39" s="129" t="s">
        <v>24</v>
      </c>
      <c r="D39" s="130"/>
      <c r="E39" s="10">
        <v>1942503.86</v>
      </c>
      <c r="F39" s="15">
        <v>23140</v>
      </c>
      <c r="G39" s="15">
        <f t="shared" si="0"/>
        <v>1965643.86</v>
      </c>
    </row>
    <row r="40" spans="1:9" s="3" customFormat="1" ht="27.75" customHeight="1">
      <c r="A40" s="8"/>
      <c r="B40" s="8" t="s">
        <v>25</v>
      </c>
      <c r="C40" s="129" t="s">
        <v>26</v>
      </c>
      <c r="D40" s="130"/>
      <c r="E40" s="10">
        <v>68381.46</v>
      </c>
      <c r="F40" s="15"/>
      <c r="G40" s="15">
        <f t="shared" si="0"/>
        <v>68381.46</v>
      </c>
      <c r="I40" s="16"/>
    </row>
    <row r="41" spans="1:7" s="3" customFormat="1" ht="15">
      <c r="A41" s="8"/>
      <c r="B41" s="8" t="s">
        <v>27</v>
      </c>
      <c r="C41" s="129" t="s">
        <v>28</v>
      </c>
      <c r="D41" s="137"/>
      <c r="E41" s="10">
        <v>455000</v>
      </c>
      <c r="F41" s="14"/>
      <c r="G41" s="14">
        <f t="shared" si="0"/>
        <v>455000</v>
      </c>
    </row>
    <row r="42" spans="1:7" s="3" customFormat="1" ht="12.75">
      <c r="A42" s="11"/>
      <c r="B42" s="12"/>
      <c r="C42" s="12"/>
      <c r="D42" s="105"/>
      <c r="E42" s="17"/>
      <c r="F42" s="14"/>
      <c r="G42" s="14"/>
    </row>
    <row r="43" spans="1:7" s="3" customFormat="1" ht="12.75">
      <c r="A43" s="7" t="s">
        <v>29</v>
      </c>
      <c r="B43" s="11" t="s">
        <v>30</v>
      </c>
      <c r="C43" s="12"/>
      <c r="D43" s="17"/>
      <c r="E43" s="10">
        <v>2564204</v>
      </c>
      <c r="F43" s="14"/>
      <c r="G43" s="14">
        <f t="shared" si="0"/>
        <v>2564204</v>
      </c>
    </row>
    <row r="44" spans="1:7" s="3" customFormat="1" ht="12.75">
      <c r="A44" s="8"/>
      <c r="B44" s="104" t="s">
        <v>31</v>
      </c>
      <c r="C44" s="18"/>
      <c r="D44" s="19"/>
      <c r="E44" s="11"/>
      <c r="F44" s="14"/>
      <c r="G44" s="14"/>
    </row>
    <row r="45" spans="1:7" s="3" customFormat="1" ht="30" customHeight="1">
      <c r="A45" s="8"/>
      <c r="B45" s="129" t="s">
        <v>32</v>
      </c>
      <c r="C45" s="138"/>
      <c r="D45" s="130"/>
      <c r="E45" s="10">
        <v>100941</v>
      </c>
      <c r="F45" s="15"/>
      <c r="G45" s="15">
        <f t="shared" si="0"/>
        <v>100941</v>
      </c>
    </row>
    <row r="46" spans="1:7" s="3" customFormat="1" ht="20.25" customHeight="1">
      <c r="A46" s="20"/>
      <c r="B46" s="12"/>
      <c r="C46" s="12"/>
      <c r="D46" s="12"/>
      <c r="E46" s="12"/>
      <c r="F46" s="21"/>
      <c r="G46" s="21"/>
    </row>
    <row r="47" spans="1:7" s="3" customFormat="1" ht="12.75">
      <c r="A47" s="8" t="s">
        <v>33</v>
      </c>
      <c r="B47" s="11" t="s">
        <v>34</v>
      </c>
      <c r="C47" s="12"/>
      <c r="D47" s="22"/>
      <c r="E47" s="12"/>
      <c r="F47" s="13"/>
      <c r="G47" s="13"/>
    </row>
    <row r="48" spans="1:7" s="3" customFormat="1" ht="22.5">
      <c r="A48" s="8"/>
      <c r="B48" s="23" t="s">
        <v>35</v>
      </c>
      <c r="C48" s="24" t="s">
        <v>36</v>
      </c>
      <c r="D48" s="12"/>
      <c r="E48" s="25" t="s">
        <v>5</v>
      </c>
      <c r="F48" s="26" t="s">
        <v>37</v>
      </c>
      <c r="G48" s="26" t="s">
        <v>38</v>
      </c>
    </row>
    <row r="49" spans="1:7" s="3" customFormat="1" ht="15" hidden="1">
      <c r="A49" s="8"/>
      <c r="B49" s="19">
        <v>60016</v>
      </c>
      <c r="C49" s="129" t="s">
        <v>39</v>
      </c>
      <c r="D49" s="130"/>
      <c r="E49" s="10">
        <v>13588</v>
      </c>
      <c r="F49" s="15"/>
      <c r="G49" s="15">
        <f>E49+F49</f>
        <v>13588</v>
      </c>
    </row>
    <row r="50" spans="1:7" s="3" customFormat="1" ht="24" customHeight="1">
      <c r="A50" s="8"/>
      <c r="B50" s="19">
        <v>60016</v>
      </c>
      <c r="C50" s="129" t="s">
        <v>196</v>
      </c>
      <c r="D50" s="130"/>
      <c r="E50" s="10">
        <v>24878</v>
      </c>
      <c r="F50" s="15">
        <v>-9736</v>
      </c>
      <c r="G50" s="15">
        <f>E50+F50</f>
        <v>15142</v>
      </c>
    </row>
    <row r="51" spans="1:7" s="3" customFormat="1" ht="22.5" customHeight="1">
      <c r="A51" s="8"/>
      <c r="B51" s="19">
        <v>60016</v>
      </c>
      <c r="C51" s="129" t="s">
        <v>58</v>
      </c>
      <c r="D51" s="130"/>
      <c r="E51" s="10">
        <v>435190</v>
      </c>
      <c r="F51" s="15">
        <v>45552</v>
      </c>
      <c r="G51" s="15">
        <f>E51+F51</f>
        <v>480742</v>
      </c>
    </row>
    <row r="52" spans="1:7" s="3" customFormat="1" ht="15" hidden="1">
      <c r="A52" s="8"/>
      <c r="B52" s="19">
        <v>60016</v>
      </c>
      <c r="C52" s="129" t="s">
        <v>59</v>
      </c>
      <c r="D52" s="130"/>
      <c r="E52" s="10">
        <v>15750</v>
      </c>
      <c r="F52" s="15"/>
      <c r="G52" s="15">
        <f aca="true" t="shared" si="1" ref="G52:G58">E52+F52</f>
        <v>15750</v>
      </c>
    </row>
    <row r="53" spans="1:7" s="3" customFormat="1" ht="15" hidden="1">
      <c r="A53" s="8"/>
      <c r="B53" s="19">
        <v>60016</v>
      </c>
      <c r="C53" s="129" t="s">
        <v>60</v>
      </c>
      <c r="D53" s="130"/>
      <c r="E53" s="10">
        <v>11580</v>
      </c>
      <c r="F53" s="15"/>
      <c r="G53" s="15">
        <f>E53+F53</f>
        <v>11580</v>
      </c>
    </row>
    <row r="54" spans="1:7" s="3" customFormat="1" ht="15" hidden="1">
      <c r="A54" s="8"/>
      <c r="B54" s="19">
        <v>60016</v>
      </c>
      <c r="C54" s="129" t="s">
        <v>61</v>
      </c>
      <c r="D54" s="130"/>
      <c r="E54" s="10">
        <v>5795</v>
      </c>
      <c r="F54" s="15"/>
      <c r="G54" s="15">
        <f>E54+F54</f>
        <v>5795</v>
      </c>
    </row>
    <row r="55" spans="1:7" s="3" customFormat="1" ht="15" hidden="1">
      <c r="A55" s="8"/>
      <c r="B55" s="19">
        <v>60016</v>
      </c>
      <c r="C55" s="129" t="s">
        <v>62</v>
      </c>
      <c r="D55" s="130"/>
      <c r="E55" s="10">
        <v>158180</v>
      </c>
      <c r="F55" s="15"/>
      <c r="G55" s="15">
        <f t="shared" si="1"/>
        <v>158180</v>
      </c>
    </row>
    <row r="56" spans="1:7" s="3" customFormat="1" ht="15">
      <c r="A56" s="8"/>
      <c r="B56" s="19">
        <v>60016</v>
      </c>
      <c r="C56" s="129" t="s">
        <v>63</v>
      </c>
      <c r="D56" s="130"/>
      <c r="E56" s="10">
        <v>86000</v>
      </c>
      <c r="F56" s="15"/>
      <c r="G56" s="15">
        <f t="shared" si="1"/>
        <v>86000</v>
      </c>
    </row>
    <row r="57" spans="1:7" s="3" customFormat="1" ht="30.75" customHeight="1">
      <c r="A57" s="8"/>
      <c r="B57" s="19">
        <v>60016</v>
      </c>
      <c r="C57" s="129" t="s">
        <v>64</v>
      </c>
      <c r="D57" s="130"/>
      <c r="E57" s="10">
        <v>653000</v>
      </c>
      <c r="F57" s="15">
        <v>-35816</v>
      </c>
      <c r="G57" s="15">
        <f>F57+E57</f>
        <v>617184</v>
      </c>
    </row>
    <row r="58" spans="1:7" s="3" customFormat="1" ht="15" hidden="1">
      <c r="A58" s="8"/>
      <c r="B58" s="19">
        <v>63095</v>
      </c>
      <c r="C58" s="129" t="s">
        <v>65</v>
      </c>
      <c r="D58" s="130"/>
      <c r="E58" s="10">
        <v>46834</v>
      </c>
      <c r="F58" s="15"/>
      <c r="G58" s="15">
        <f t="shared" si="1"/>
        <v>46834</v>
      </c>
    </row>
    <row r="59" spans="1:7" s="3" customFormat="1" ht="15" hidden="1">
      <c r="A59" s="8"/>
      <c r="B59" s="19">
        <v>70005</v>
      </c>
      <c r="C59" s="129" t="s">
        <v>40</v>
      </c>
      <c r="D59" s="130"/>
      <c r="E59" s="10">
        <v>60000</v>
      </c>
      <c r="F59" s="27"/>
      <c r="G59" s="15">
        <f>E59+F59</f>
        <v>60000</v>
      </c>
    </row>
    <row r="60" spans="1:7" s="3" customFormat="1" ht="15" hidden="1">
      <c r="A60" s="8"/>
      <c r="B60" s="19">
        <v>70005</v>
      </c>
      <c r="C60" s="129" t="s">
        <v>66</v>
      </c>
      <c r="D60" s="130"/>
      <c r="E60" s="10">
        <v>443184</v>
      </c>
      <c r="F60" s="15"/>
      <c r="G60" s="15">
        <f>E60+F60</f>
        <v>443184</v>
      </c>
    </row>
    <row r="61" spans="1:7" s="3" customFormat="1" ht="15" hidden="1">
      <c r="A61" s="8"/>
      <c r="B61" s="19">
        <v>75023</v>
      </c>
      <c r="C61" s="129" t="s">
        <v>41</v>
      </c>
      <c r="D61" s="130"/>
      <c r="E61" s="10">
        <v>31850</v>
      </c>
      <c r="F61" s="15"/>
      <c r="G61" s="15">
        <f>E61+F61</f>
        <v>31850</v>
      </c>
    </row>
    <row r="62" spans="1:7" s="3" customFormat="1" ht="15" hidden="1">
      <c r="A62" s="8"/>
      <c r="B62" s="19">
        <v>75095</v>
      </c>
      <c r="C62" s="129" t="s">
        <v>42</v>
      </c>
      <c r="D62" s="130"/>
      <c r="E62" s="10">
        <v>4500</v>
      </c>
      <c r="F62" s="27"/>
      <c r="G62" s="15">
        <f>E62+F62</f>
        <v>4500</v>
      </c>
    </row>
    <row r="63" spans="1:7" s="3" customFormat="1" ht="15" hidden="1">
      <c r="A63" s="8"/>
      <c r="B63" s="19">
        <v>75412</v>
      </c>
      <c r="C63" s="129" t="s">
        <v>67</v>
      </c>
      <c r="D63" s="130"/>
      <c r="E63" s="10">
        <v>19194</v>
      </c>
      <c r="F63" s="15"/>
      <c r="G63" s="15">
        <f>E63+F63</f>
        <v>19194</v>
      </c>
    </row>
    <row r="64" spans="1:7" s="3" customFormat="1" ht="15" hidden="1">
      <c r="A64" s="8"/>
      <c r="B64" s="19">
        <v>75412</v>
      </c>
      <c r="C64" s="129" t="s">
        <v>68</v>
      </c>
      <c r="D64" s="130"/>
      <c r="E64" s="10">
        <v>2500</v>
      </c>
      <c r="F64" s="15"/>
      <c r="G64" s="15">
        <f>E64+F64</f>
        <v>2500</v>
      </c>
    </row>
    <row r="65" spans="1:7" s="3" customFormat="1" ht="15" hidden="1">
      <c r="A65" s="8"/>
      <c r="B65" s="19">
        <v>75412</v>
      </c>
      <c r="C65" s="129" t="s">
        <v>43</v>
      </c>
      <c r="D65" s="130"/>
      <c r="E65" s="10">
        <v>5000</v>
      </c>
      <c r="F65" s="27"/>
      <c r="G65" s="15">
        <f>E65+F65</f>
        <v>5000</v>
      </c>
    </row>
    <row r="66" spans="1:7" s="3" customFormat="1" ht="15" hidden="1">
      <c r="A66" s="8"/>
      <c r="B66" s="19">
        <v>80104</v>
      </c>
      <c r="C66" s="129" t="s">
        <v>69</v>
      </c>
      <c r="D66" s="130"/>
      <c r="E66" s="10">
        <v>56000</v>
      </c>
      <c r="F66" s="15"/>
      <c r="G66" s="15">
        <f>E66+F66</f>
        <v>56000</v>
      </c>
    </row>
    <row r="67" spans="1:7" s="3" customFormat="1" ht="15" hidden="1">
      <c r="A67" s="8"/>
      <c r="B67" s="19">
        <v>90013</v>
      </c>
      <c r="C67" s="129" t="s">
        <v>70</v>
      </c>
      <c r="D67" s="130"/>
      <c r="E67" s="10">
        <v>67820</v>
      </c>
      <c r="F67" s="15"/>
      <c r="G67" s="15">
        <f>E67+F67</f>
        <v>67820</v>
      </c>
    </row>
    <row r="68" spans="1:7" s="3" customFormat="1" ht="15" hidden="1">
      <c r="A68" s="8"/>
      <c r="B68" s="19">
        <v>90015</v>
      </c>
      <c r="C68" s="129" t="s">
        <v>71</v>
      </c>
      <c r="D68" s="130"/>
      <c r="E68" s="10">
        <v>4000</v>
      </c>
      <c r="F68" s="15"/>
      <c r="G68" s="15">
        <f>E68+F68</f>
        <v>4000</v>
      </c>
    </row>
    <row r="69" spans="1:7" s="3" customFormat="1" ht="15" hidden="1">
      <c r="A69" s="8"/>
      <c r="B69" s="19">
        <v>90017</v>
      </c>
      <c r="C69" s="129" t="s">
        <v>72</v>
      </c>
      <c r="D69" s="130"/>
      <c r="E69" s="10">
        <v>64150</v>
      </c>
      <c r="F69" s="15"/>
      <c r="G69" s="15">
        <f>E69+F69</f>
        <v>64150</v>
      </c>
    </row>
    <row r="70" spans="1:7" s="3" customFormat="1" ht="15" hidden="1">
      <c r="A70" s="8"/>
      <c r="B70" s="19">
        <v>92114</v>
      </c>
      <c r="C70" s="129" t="s">
        <v>73</v>
      </c>
      <c r="D70" s="130"/>
      <c r="E70" s="10">
        <v>16000</v>
      </c>
      <c r="F70" s="15"/>
      <c r="G70" s="15">
        <f>E70+F70</f>
        <v>16000</v>
      </c>
    </row>
    <row r="71" spans="1:7" s="3" customFormat="1" ht="15" hidden="1">
      <c r="A71" s="8"/>
      <c r="B71" s="19">
        <v>92195</v>
      </c>
      <c r="C71" s="129" t="s">
        <v>74</v>
      </c>
      <c r="D71" s="130"/>
      <c r="E71" s="10">
        <v>150000</v>
      </c>
      <c r="F71" s="15"/>
      <c r="G71" s="15">
        <f>E71+F71</f>
        <v>150000</v>
      </c>
    </row>
    <row r="72" spans="1:7" s="3" customFormat="1" ht="15" hidden="1">
      <c r="A72" s="8"/>
      <c r="B72" s="19">
        <v>92695</v>
      </c>
      <c r="C72" s="129" t="s">
        <v>44</v>
      </c>
      <c r="D72" s="130"/>
      <c r="E72" s="10">
        <v>10330</v>
      </c>
      <c r="F72" s="27"/>
      <c r="G72" s="15">
        <f>E72+F72</f>
        <v>10330</v>
      </c>
    </row>
    <row r="73" spans="1:7" s="3" customFormat="1" ht="15" hidden="1">
      <c r="A73" s="8"/>
      <c r="B73" s="19">
        <v>92695</v>
      </c>
      <c r="C73" s="129" t="s">
        <v>75</v>
      </c>
      <c r="D73" s="130"/>
      <c r="E73" s="10">
        <v>48312</v>
      </c>
      <c r="F73" s="15"/>
      <c r="G73" s="15">
        <f>E73+F73</f>
        <v>48312</v>
      </c>
    </row>
    <row r="74" spans="1:7" s="3" customFormat="1" ht="15" hidden="1">
      <c r="A74" s="8"/>
      <c r="B74" s="19">
        <v>92695</v>
      </c>
      <c r="C74" s="129" t="s">
        <v>45</v>
      </c>
      <c r="D74" s="130"/>
      <c r="E74" s="10">
        <v>10470</v>
      </c>
      <c r="F74" s="122"/>
      <c r="G74" s="15">
        <f>E74+F74</f>
        <v>10470</v>
      </c>
    </row>
    <row r="75" spans="1:7" s="3" customFormat="1" ht="15" hidden="1">
      <c r="A75" s="8"/>
      <c r="B75" s="19">
        <v>92695</v>
      </c>
      <c r="C75" s="129" t="s">
        <v>78</v>
      </c>
      <c r="D75" s="130"/>
      <c r="E75" s="10">
        <v>11705</v>
      </c>
      <c r="F75" s="15"/>
      <c r="G75" s="15">
        <f>E75+F75</f>
        <v>11705</v>
      </c>
    </row>
    <row r="76" spans="1:7" s="3" customFormat="1" ht="15" hidden="1">
      <c r="A76" s="8"/>
      <c r="B76" s="28">
        <v>92695</v>
      </c>
      <c r="C76" s="135" t="s">
        <v>76</v>
      </c>
      <c r="D76" s="136"/>
      <c r="E76" s="15">
        <v>15000</v>
      </c>
      <c r="F76" s="15"/>
      <c r="G76" s="15">
        <f>E76+F76</f>
        <v>15000</v>
      </c>
    </row>
    <row r="77" spans="1:7" s="3" customFormat="1" ht="15" hidden="1">
      <c r="A77" s="8"/>
      <c r="B77" s="29">
        <v>92695</v>
      </c>
      <c r="C77" s="131" t="s">
        <v>77</v>
      </c>
      <c r="D77" s="132"/>
      <c r="E77" s="6">
        <v>93394</v>
      </c>
      <c r="F77" s="6"/>
      <c r="G77" s="6">
        <f>E77+F77</f>
        <v>93394</v>
      </c>
    </row>
    <row r="78" spans="1:7" s="3" customFormat="1" ht="15">
      <c r="A78" s="30"/>
      <c r="B78" s="106" t="s">
        <v>46</v>
      </c>
      <c r="C78" s="133"/>
      <c r="D78" s="134"/>
      <c r="E78" s="31">
        <f>SUM(E49:E77)</f>
        <v>2564204</v>
      </c>
      <c r="F78" s="31">
        <f>SUM(F49:F77)</f>
        <v>0</v>
      </c>
      <c r="G78" s="31">
        <f>SUM(G49:G77)</f>
        <v>2564204</v>
      </c>
    </row>
    <row r="82" spans="5:6" ht="12.75">
      <c r="E82" s="32" t="s">
        <v>198</v>
      </c>
      <c r="F82" s="32"/>
    </row>
    <row r="83" spans="5:6" ht="12.75">
      <c r="E83" s="32"/>
      <c r="F83" s="32"/>
    </row>
    <row r="84" spans="5:6" ht="12.75">
      <c r="E84" s="32" t="s">
        <v>197</v>
      </c>
      <c r="F84" s="32"/>
    </row>
  </sheetData>
  <sheetProtection/>
  <mergeCells count="44">
    <mergeCell ref="A28:C28"/>
    <mergeCell ref="D28:G28"/>
    <mergeCell ref="A29:D29"/>
    <mergeCell ref="C40:D40"/>
    <mergeCell ref="A6:G6"/>
    <mergeCell ref="A7:G7"/>
    <mergeCell ref="C36:D36"/>
    <mergeCell ref="C37:D37"/>
    <mergeCell ref="C38:D38"/>
    <mergeCell ref="C39:D39"/>
    <mergeCell ref="C35:D35"/>
    <mergeCell ref="A31:C31"/>
    <mergeCell ref="C41:D41"/>
    <mergeCell ref="B45:D45"/>
    <mergeCell ref="C53:D53"/>
    <mergeCell ref="C49:D49"/>
    <mergeCell ref="C50:D50"/>
    <mergeCell ref="C51:D51"/>
    <mergeCell ref="C52:D52"/>
    <mergeCell ref="C60:D60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71:D71"/>
    <mergeCell ref="C77:D77"/>
    <mergeCell ref="C78:D78"/>
    <mergeCell ref="C72:D72"/>
    <mergeCell ref="C73:D73"/>
    <mergeCell ref="C74:D74"/>
    <mergeCell ref="C75:D75"/>
    <mergeCell ref="C76:D76"/>
    <mergeCell ref="C67:D67"/>
    <mergeCell ref="C68:D68"/>
    <mergeCell ref="C69:D69"/>
    <mergeCell ref="C66:D66"/>
    <mergeCell ref="C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J74" sqref="J74"/>
    </sheetView>
  </sheetViews>
  <sheetFormatPr defaultColWidth="5.00390625" defaultRowHeight="15"/>
  <cols>
    <col min="1" max="1" width="5.140625" style="0" bestFit="1" customWidth="1"/>
    <col min="2" max="2" width="5.28125" style="0" customWidth="1"/>
    <col min="3" max="3" width="5.00390625" style="0" customWidth="1"/>
    <col min="4" max="4" width="49.28125" style="0" customWidth="1"/>
    <col min="5" max="5" width="11.7109375" style="0" customWidth="1"/>
    <col min="6" max="6" width="8.7109375" style="0" customWidth="1"/>
    <col min="7" max="7" width="12.421875" style="0" customWidth="1"/>
    <col min="8" max="8" width="11.28125" style="37" customWidth="1"/>
    <col min="9" max="9" width="9.7109375" style="0" customWidth="1"/>
    <col min="10" max="10" width="12.00390625" style="0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15">
      <c r="E1" s="36"/>
      <c r="F1" s="36"/>
      <c r="G1" s="36" t="s">
        <v>107</v>
      </c>
    </row>
    <row r="2" spans="5:7" ht="15">
      <c r="E2" s="36"/>
      <c r="F2" s="36"/>
      <c r="G2" s="36" t="s">
        <v>143</v>
      </c>
    </row>
    <row r="3" spans="5:7" ht="15">
      <c r="E3" s="36"/>
      <c r="F3" s="36"/>
      <c r="G3" s="36" t="s">
        <v>108</v>
      </c>
    </row>
    <row r="4" spans="5:7" ht="15">
      <c r="E4" s="36"/>
      <c r="F4" s="36"/>
      <c r="G4" s="36" t="s">
        <v>144</v>
      </c>
    </row>
    <row r="6" spans="1:10" ht="15">
      <c r="A6" s="144" t="s">
        <v>109</v>
      </c>
      <c r="B6" s="144"/>
      <c r="C6" s="144"/>
      <c r="D6" s="144"/>
      <c r="E6" s="144"/>
      <c r="F6" s="144"/>
      <c r="G6" s="144"/>
      <c r="H6" s="144"/>
      <c r="I6" s="144"/>
      <c r="J6" s="145"/>
    </row>
    <row r="7" spans="1:10" s="3" customFormat="1" ht="36" customHeight="1">
      <c r="A7" s="124" t="s">
        <v>110</v>
      </c>
      <c r="B7" s="125"/>
      <c r="C7" s="125"/>
      <c r="D7" s="125"/>
      <c r="E7" s="125"/>
      <c r="F7" s="125"/>
      <c r="G7" s="125"/>
      <c r="H7" s="146"/>
      <c r="I7" s="146"/>
      <c r="J7" s="146"/>
    </row>
    <row r="8" spans="1:9" ht="15" customHeight="1">
      <c r="A8" s="39"/>
      <c r="B8" s="39"/>
      <c r="C8" s="39"/>
      <c r="D8" s="39"/>
      <c r="E8" s="39"/>
      <c r="F8" s="39"/>
      <c r="G8" s="39"/>
      <c r="H8" s="40"/>
      <c r="I8" s="39"/>
    </row>
    <row r="9" spans="1:10" ht="24" customHeight="1">
      <c r="A9" s="41" t="s">
        <v>3</v>
      </c>
      <c r="B9" s="41" t="s">
        <v>106</v>
      </c>
      <c r="C9" s="41" t="s">
        <v>105</v>
      </c>
      <c r="D9" s="42" t="s">
        <v>4</v>
      </c>
      <c r="E9" s="43" t="s">
        <v>111</v>
      </c>
      <c r="F9" s="43" t="s">
        <v>112</v>
      </c>
      <c r="G9" s="44" t="s">
        <v>38</v>
      </c>
      <c r="H9" s="45" t="s">
        <v>113</v>
      </c>
      <c r="I9" s="43" t="s">
        <v>112</v>
      </c>
      <c r="J9" s="43" t="s">
        <v>38</v>
      </c>
    </row>
    <row r="10" spans="1:10" s="50" customFormat="1" ht="30.75" customHeight="1" hidden="1">
      <c r="A10" s="41" t="s">
        <v>114</v>
      </c>
      <c r="B10" s="41"/>
      <c r="C10" s="41"/>
      <c r="D10" s="42" t="s">
        <v>115</v>
      </c>
      <c r="E10" s="46">
        <f>E11</f>
        <v>290690.02</v>
      </c>
      <c r="F10" s="47">
        <f>F11</f>
        <v>0</v>
      </c>
      <c r="G10" s="48">
        <f>G11</f>
        <v>290690.02</v>
      </c>
      <c r="H10" s="49">
        <f>H11</f>
        <v>290690.01999999996</v>
      </c>
      <c r="I10" s="47">
        <f>I11</f>
        <v>0</v>
      </c>
      <c r="J10" s="47">
        <f>H10+I10</f>
        <v>290690.01999999996</v>
      </c>
    </row>
    <row r="11" spans="1:10" s="50" customFormat="1" ht="30" customHeight="1" hidden="1">
      <c r="A11" s="51"/>
      <c r="B11" s="51" t="s">
        <v>116</v>
      </c>
      <c r="C11" s="51"/>
      <c r="D11" s="52" t="s">
        <v>14</v>
      </c>
      <c r="E11" s="53">
        <f>E12</f>
        <v>290690.02</v>
      </c>
      <c r="F11" s="54">
        <f>F12</f>
        <v>0</v>
      </c>
      <c r="G11" s="55">
        <f>G12</f>
        <v>290690.02</v>
      </c>
      <c r="H11" s="56">
        <f>SUM(H13:H18)</f>
        <v>290690.01999999996</v>
      </c>
      <c r="I11" s="54">
        <f>SUM(I13:I18)</f>
        <v>0</v>
      </c>
      <c r="J11" s="54">
        <f>SUM(J13:J18)</f>
        <v>290690.01999999996</v>
      </c>
    </row>
    <row r="12" spans="1:10" s="50" customFormat="1" ht="48" customHeight="1" hidden="1">
      <c r="A12" s="51"/>
      <c r="B12" s="51"/>
      <c r="C12" s="51" t="s">
        <v>117</v>
      </c>
      <c r="D12" s="57" t="s">
        <v>118</v>
      </c>
      <c r="E12" s="53">
        <v>290690.02</v>
      </c>
      <c r="F12" s="54"/>
      <c r="G12" s="55">
        <f>E12+F12</f>
        <v>290690.02</v>
      </c>
      <c r="H12" s="58"/>
      <c r="I12" s="54"/>
      <c r="J12" s="54"/>
    </row>
    <row r="13" spans="1:10" s="50" customFormat="1" ht="38.25" customHeight="1" hidden="1">
      <c r="A13" s="51"/>
      <c r="B13" s="51"/>
      <c r="C13" s="51" t="s">
        <v>119</v>
      </c>
      <c r="D13" s="57" t="s">
        <v>120</v>
      </c>
      <c r="E13" s="53"/>
      <c r="F13" s="53"/>
      <c r="G13" s="59"/>
      <c r="H13" s="60">
        <v>3872.69</v>
      </c>
      <c r="I13" s="54"/>
      <c r="J13" s="54">
        <f>H13+I13</f>
        <v>3872.69</v>
      </c>
    </row>
    <row r="14" spans="1:10" s="50" customFormat="1" ht="38.25" customHeight="1" hidden="1">
      <c r="A14" s="51"/>
      <c r="B14" s="51"/>
      <c r="C14" s="51" t="s">
        <v>121</v>
      </c>
      <c r="D14" s="57" t="s">
        <v>122</v>
      </c>
      <c r="E14" s="53"/>
      <c r="F14" s="53"/>
      <c r="G14" s="59"/>
      <c r="H14" s="60">
        <v>662.23</v>
      </c>
      <c r="I14" s="54"/>
      <c r="J14" s="54">
        <f>H14+I14</f>
        <v>662.23</v>
      </c>
    </row>
    <row r="15" spans="1:10" s="50" customFormat="1" ht="15" customHeight="1" hidden="1">
      <c r="A15" s="51"/>
      <c r="B15" s="51"/>
      <c r="C15" s="51" t="s">
        <v>123</v>
      </c>
      <c r="D15" s="57" t="s">
        <v>124</v>
      </c>
      <c r="E15" s="53"/>
      <c r="F15" s="53"/>
      <c r="G15" s="59"/>
      <c r="H15" s="60">
        <v>94.88</v>
      </c>
      <c r="I15" s="54"/>
      <c r="J15" s="54">
        <f>H15+I15</f>
        <v>94.88</v>
      </c>
    </row>
    <row r="16" spans="1:10" s="50" customFormat="1" ht="45" customHeight="1" hidden="1">
      <c r="A16" s="51"/>
      <c r="B16" s="51"/>
      <c r="C16" s="51" t="s">
        <v>9</v>
      </c>
      <c r="D16" s="57" t="s">
        <v>10</v>
      </c>
      <c r="E16" s="53"/>
      <c r="F16" s="53"/>
      <c r="G16" s="59"/>
      <c r="H16" s="60">
        <v>70</v>
      </c>
      <c r="I16" s="54"/>
      <c r="J16" s="54">
        <f>H16+I16</f>
        <v>70</v>
      </c>
    </row>
    <row r="17" spans="1:10" s="50" customFormat="1" ht="24" customHeight="1" hidden="1">
      <c r="A17" s="51"/>
      <c r="B17" s="51"/>
      <c r="C17" s="51" t="s">
        <v>11</v>
      </c>
      <c r="D17" s="57" t="s">
        <v>12</v>
      </c>
      <c r="E17" s="53"/>
      <c r="F17" s="53"/>
      <c r="G17" s="59"/>
      <c r="H17" s="60">
        <v>1000</v>
      </c>
      <c r="I17" s="54"/>
      <c r="J17" s="54">
        <f>H17+I17</f>
        <v>1000</v>
      </c>
    </row>
    <row r="18" spans="1:10" s="62" customFormat="1" ht="34.5" customHeight="1" hidden="1">
      <c r="A18" s="41"/>
      <c r="B18" s="41"/>
      <c r="C18" s="51" t="s">
        <v>53</v>
      </c>
      <c r="D18" s="57" t="s">
        <v>54</v>
      </c>
      <c r="E18" s="46"/>
      <c r="F18" s="46"/>
      <c r="G18" s="61"/>
      <c r="H18" s="60">
        <v>284990.22</v>
      </c>
      <c r="I18" s="54"/>
      <c r="J18" s="54">
        <f>H18+I18</f>
        <v>284990.22</v>
      </c>
    </row>
    <row r="19" spans="1:10" ht="34.5" customHeight="1" hidden="1">
      <c r="A19" s="41" t="s">
        <v>47</v>
      </c>
      <c r="B19" s="41"/>
      <c r="C19" s="41"/>
      <c r="D19" s="82" t="s">
        <v>48</v>
      </c>
      <c r="E19" s="83" t="str">
        <f>E20</f>
        <v>44 600,00</v>
      </c>
      <c r="F19" s="83">
        <f>F20</f>
        <v>0</v>
      </c>
      <c r="G19" s="84" t="str">
        <f>G20</f>
        <v>44 600,00</v>
      </c>
      <c r="H19" s="85" t="s">
        <v>84</v>
      </c>
      <c r="I19" s="86"/>
      <c r="J19" s="63">
        <f>J20</f>
        <v>44600</v>
      </c>
    </row>
    <row r="20" spans="1:10" ht="34.5" customHeight="1" hidden="1">
      <c r="A20" s="76"/>
      <c r="B20" s="51" t="s">
        <v>82</v>
      </c>
      <c r="C20" s="51"/>
      <c r="D20" s="57" t="s">
        <v>83</v>
      </c>
      <c r="E20" s="87" t="str">
        <f>E21</f>
        <v>44 600,00</v>
      </c>
      <c r="F20" s="87"/>
      <c r="G20" s="88" t="str">
        <f>E20</f>
        <v>44 600,00</v>
      </c>
      <c r="H20" s="60">
        <f>SUM(H21:H27)</f>
        <v>44600</v>
      </c>
      <c r="I20" s="86"/>
      <c r="J20" s="64">
        <f>SUM(J22:J27)</f>
        <v>44600</v>
      </c>
    </row>
    <row r="21" spans="1:10" ht="30.75" customHeight="1" hidden="1">
      <c r="A21" s="76"/>
      <c r="B21" s="76"/>
      <c r="C21" s="89" t="s">
        <v>117</v>
      </c>
      <c r="D21" s="90" t="s">
        <v>118</v>
      </c>
      <c r="E21" s="91" t="s">
        <v>84</v>
      </c>
      <c r="F21" s="91"/>
      <c r="G21" s="92" t="str">
        <f>E21</f>
        <v>44 600,00</v>
      </c>
      <c r="H21" s="60"/>
      <c r="I21" s="86"/>
      <c r="J21" s="64"/>
    </row>
    <row r="22" spans="1:10" ht="37.5" customHeight="1" hidden="1">
      <c r="A22" s="76"/>
      <c r="B22" s="76"/>
      <c r="C22" s="51" t="s">
        <v>119</v>
      </c>
      <c r="D22" s="57" t="s">
        <v>120</v>
      </c>
      <c r="E22" s="87"/>
      <c r="F22" s="87"/>
      <c r="G22" s="88"/>
      <c r="H22" s="93">
        <v>25560</v>
      </c>
      <c r="I22" s="86"/>
      <c r="J22" s="64">
        <f>H22+I22</f>
        <v>25560</v>
      </c>
    </row>
    <row r="23" spans="1:10" ht="37.5" customHeight="1" hidden="1">
      <c r="A23" s="76"/>
      <c r="B23" s="76"/>
      <c r="C23" s="51" t="s">
        <v>121</v>
      </c>
      <c r="D23" s="57" t="s">
        <v>122</v>
      </c>
      <c r="E23" s="87"/>
      <c r="F23" s="87"/>
      <c r="G23" s="88"/>
      <c r="H23" s="93">
        <v>4327</v>
      </c>
      <c r="I23" s="86"/>
      <c r="J23" s="64">
        <f>H23+I23</f>
        <v>4327</v>
      </c>
    </row>
    <row r="24" spans="1:10" ht="24" customHeight="1" hidden="1">
      <c r="A24" s="76"/>
      <c r="B24" s="76"/>
      <c r="C24" s="51" t="s">
        <v>123</v>
      </c>
      <c r="D24" s="57" t="s">
        <v>124</v>
      </c>
      <c r="E24" s="87"/>
      <c r="F24" s="87"/>
      <c r="G24" s="88"/>
      <c r="H24" s="93">
        <v>626</v>
      </c>
      <c r="I24" s="86"/>
      <c r="J24" s="64">
        <f>H24+I24</f>
        <v>626</v>
      </c>
    </row>
    <row r="25" spans="1:10" ht="21" customHeight="1" hidden="1">
      <c r="A25" s="76"/>
      <c r="B25" s="76"/>
      <c r="C25" s="51" t="s">
        <v>9</v>
      </c>
      <c r="D25" s="57" t="s">
        <v>10</v>
      </c>
      <c r="E25" s="87"/>
      <c r="F25" s="87"/>
      <c r="G25" s="88"/>
      <c r="H25" s="93">
        <v>800</v>
      </c>
      <c r="I25" s="86"/>
      <c r="J25" s="64">
        <f>H25+I25</f>
        <v>800</v>
      </c>
    </row>
    <row r="26" spans="1:10" ht="26.25" customHeight="1" hidden="1">
      <c r="A26" s="76"/>
      <c r="B26" s="76"/>
      <c r="C26" s="51" t="s">
        <v>11</v>
      </c>
      <c r="D26" s="57" t="s">
        <v>12</v>
      </c>
      <c r="E26" s="87"/>
      <c r="F26" s="87"/>
      <c r="G26" s="88"/>
      <c r="H26" s="93">
        <v>12505</v>
      </c>
      <c r="I26" s="86"/>
      <c r="J26" s="64">
        <f>H26+I26</f>
        <v>12505</v>
      </c>
    </row>
    <row r="27" spans="1:10" ht="20.25" customHeight="1" hidden="1">
      <c r="A27" s="76"/>
      <c r="B27" s="76"/>
      <c r="C27" s="51" t="s">
        <v>85</v>
      </c>
      <c r="D27" s="57" t="s">
        <v>86</v>
      </c>
      <c r="E27" s="87"/>
      <c r="F27" s="87"/>
      <c r="G27" s="88"/>
      <c r="H27" s="93">
        <v>782</v>
      </c>
      <c r="I27" s="86"/>
      <c r="J27" s="64">
        <f>H27+I27</f>
        <v>782</v>
      </c>
    </row>
    <row r="28" spans="1:10" ht="20.25" customHeight="1" hidden="1">
      <c r="A28" s="41" t="s">
        <v>125</v>
      </c>
      <c r="B28" s="41"/>
      <c r="C28" s="41"/>
      <c r="D28" s="82" t="s">
        <v>126</v>
      </c>
      <c r="E28" s="83">
        <v>5330</v>
      </c>
      <c r="F28" s="83">
        <f>F29+F36</f>
        <v>0</v>
      </c>
      <c r="G28" s="84">
        <f>G29+G36</f>
        <v>5330</v>
      </c>
      <c r="H28" s="85">
        <v>5330</v>
      </c>
      <c r="I28" s="65">
        <f>I29+I36</f>
        <v>0</v>
      </c>
      <c r="J28" s="65">
        <f>J29+J36</f>
        <v>5330</v>
      </c>
    </row>
    <row r="29" spans="1:10" ht="20.25" customHeight="1" hidden="1">
      <c r="A29" s="76"/>
      <c r="B29" s="51" t="s">
        <v>127</v>
      </c>
      <c r="C29" s="51"/>
      <c r="D29" s="57" t="s">
        <v>128</v>
      </c>
      <c r="E29" s="87">
        <f>E30</f>
        <v>1008</v>
      </c>
      <c r="F29" s="87">
        <f>F30</f>
        <v>0</v>
      </c>
      <c r="G29" s="88">
        <f>E29+F29</f>
        <v>1008</v>
      </c>
      <c r="H29" s="60">
        <f>SUM(H31:H35)</f>
        <v>1008</v>
      </c>
      <c r="I29" s="60">
        <f>SUM(I31:I35)</f>
        <v>0</v>
      </c>
      <c r="J29" s="60">
        <f>SUM(J31:J35)</f>
        <v>1008</v>
      </c>
    </row>
    <row r="30" spans="1:10" ht="38.25" customHeight="1" hidden="1">
      <c r="A30" s="76"/>
      <c r="B30" s="76"/>
      <c r="C30" s="89" t="s">
        <v>117</v>
      </c>
      <c r="D30" s="90" t="s">
        <v>118</v>
      </c>
      <c r="E30" s="87">
        <v>1008</v>
      </c>
      <c r="F30" s="87"/>
      <c r="G30" s="88">
        <f>E30+F30</f>
        <v>1008</v>
      </c>
      <c r="H30" s="60"/>
      <c r="I30" s="66"/>
      <c r="J30" s="67"/>
    </row>
    <row r="31" spans="1:10" ht="15" hidden="1">
      <c r="A31" s="76"/>
      <c r="B31" s="76"/>
      <c r="C31" s="51" t="s">
        <v>119</v>
      </c>
      <c r="D31" s="57" t="s">
        <v>120</v>
      </c>
      <c r="E31" s="87"/>
      <c r="F31" s="87"/>
      <c r="G31" s="88"/>
      <c r="H31" s="60">
        <v>609</v>
      </c>
      <c r="I31" s="66"/>
      <c r="J31" s="67">
        <f>H31+I31</f>
        <v>609</v>
      </c>
    </row>
    <row r="32" spans="1:10" ht="15" hidden="1">
      <c r="A32" s="76"/>
      <c r="B32" s="76"/>
      <c r="C32" s="51" t="s">
        <v>121</v>
      </c>
      <c r="D32" s="57" t="s">
        <v>122</v>
      </c>
      <c r="E32" s="87"/>
      <c r="F32" s="87"/>
      <c r="G32" s="88"/>
      <c r="H32" s="60">
        <v>103</v>
      </c>
      <c r="I32" s="66"/>
      <c r="J32" s="67">
        <f>H32+I32</f>
        <v>103</v>
      </c>
    </row>
    <row r="33" spans="1:10" ht="13.5" customHeight="1" hidden="1">
      <c r="A33" s="76"/>
      <c r="B33" s="76"/>
      <c r="C33" s="51" t="s">
        <v>123</v>
      </c>
      <c r="D33" s="57" t="s">
        <v>124</v>
      </c>
      <c r="E33" s="87"/>
      <c r="F33" s="87"/>
      <c r="G33" s="88"/>
      <c r="H33" s="60">
        <v>14</v>
      </c>
      <c r="I33" s="66"/>
      <c r="J33" s="67">
        <f>H33+I33</f>
        <v>14</v>
      </c>
    </row>
    <row r="34" spans="1:10" ht="13.5" customHeight="1" hidden="1">
      <c r="A34" s="76"/>
      <c r="B34" s="76"/>
      <c r="C34" s="51" t="s">
        <v>9</v>
      </c>
      <c r="D34" s="57" t="s">
        <v>10</v>
      </c>
      <c r="E34" s="87"/>
      <c r="F34" s="87"/>
      <c r="G34" s="88"/>
      <c r="H34" s="60">
        <v>30</v>
      </c>
      <c r="I34" s="66"/>
      <c r="J34" s="67">
        <f>H34+I34</f>
        <v>30</v>
      </c>
    </row>
    <row r="35" spans="1:10" ht="10.5" customHeight="1" hidden="1">
      <c r="A35" s="76"/>
      <c r="B35" s="76"/>
      <c r="C35" s="51" t="s">
        <v>11</v>
      </c>
      <c r="D35" s="57" t="s">
        <v>12</v>
      </c>
      <c r="E35" s="87"/>
      <c r="F35" s="87"/>
      <c r="G35" s="88"/>
      <c r="H35" s="60">
        <v>252</v>
      </c>
      <c r="I35" s="66"/>
      <c r="J35" s="67">
        <f>H35+I35</f>
        <v>252</v>
      </c>
    </row>
    <row r="36" spans="1:10" ht="42.75" customHeight="1" hidden="1">
      <c r="A36" s="76"/>
      <c r="B36" s="51" t="s">
        <v>129</v>
      </c>
      <c r="C36" s="51"/>
      <c r="D36" s="94" t="s">
        <v>130</v>
      </c>
      <c r="E36" s="87">
        <f>E37</f>
        <v>4322</v>
      </c>
      <c r="F36" s="87">
        <f>F37</f>
        <v>0</v>
      </c>
      <c r="G36" s="88">
        <f>G37</f>
        <v>4322</v>
      </c>
      <c r="H36" s="60"/>
      <c r="I36" s="66">
        <f>SUM(I38:I43)</f>
        <v>0</v>
      </c>
      <c r="J36" s="66">
        <f>SUM(J38:J43)</f>
        <v>4322</v>
      </c>
    </row>
    <row r="37" spans="1:10" ht="42.75" customHeight="1" hidden="1">
      <c r="A37" s="76"/>
      <c r="B37" s="76"/>
      <c r="C37" s="51" t="s">
        <v>117</v>
      </c>
      <c r="D37" s="57" t="s">
        <v>118</v>
      </c>
      <c r="E37" s="87">
        <v>4322</v>
      </c>
      <c r="F37" s="87"/>
      <c r="G37" s="88">
        <f>E37+F37</f>
        <v>4322</v>
      </c>
      <c r="H37" s="60"/>
      <c r="I37" s="66"/>
      <c r="J37" s="67"/>
    </row>
    <row r="38" spans="1:10" ht="24" customHeight="1" hidden="1">
      <c r="A38" s="76"/>
      <c r="B38" s="76"/>
      <c r="C38" s="51" t="s">
        <v>131</v>
      </c>
      <c r="D38" s="95" t="s">
        <v>132</v>
      </c>
      <c r="E38" s="87"/>
      <c r="F38" s="87"/>
      <c r="G38" s="88"/>
      <c r="H38" s="68">
        <v>2460</v>
      </c>
      <c r="I38" s="66"/>
      <c r="J38" s="67">
        <f>H38+I38</f>
        <v>2460</v>
      </c>
    </row>
    <row r="39" spans="1:10" ht="29.25" customHeight="1" hidden="1">
      <c r="A39" s="76"/>
      <c r="B39" s="76"/>
      <c r="C39" s="51" t="s">
        <v>133</v>
      </c>
      <c r="D39" s="96" t="s">
        <v>134</v>
      </c>
      <c r="E39" s="87"/>
      <c r="F39" s="87"/>
      <c r="G39" s="88"/>
      <c r="H39" s="68">
        <v>429</v>
      </c>
      <c r="I39" s="66"/>
      <c r="J39" s="67">
        <f>H39+I39</f>
        <v>429</v>
      </c>
    </row>
    <row r="40" spans="1:10" ht="22.5" customHeight="1" hidden="1">
      <c r="A40" s="76"/>
      <c r="B40" s="76"/>
      <c r="C40" s="51" t="s">
        <v>121</v>
      </c>
      <c r="D40" s="57" t="s">
        <v>122</v>
      </c>
      <c r="E40" s="87"/>
      <c r="F40" s="87"/>
      <c r="G40" s="88"/>
      <c r="H40" s="68">
        <v>74</v>
      </c>
      <c r="I40" s="66"/>
      <c r="J40" s="67">
        <f>H40+I40</f>
        <v>74</v>
      </c>
    </row>
    <row r="41" spans="1:10" ht="22.5" customHeight="1" hidden="1">
      <c r="A41" s="76"/>
      <c r="B41" s="76"/>
      <c r="C41" s="51" t="s">
        <v>123</v>
      </c>
      <c r="D41" s="57" t="s">
        <v>124</v>
      </c>
      <c r="E41" s="87"/>
      <c r="F41" s="87"/>
      <c r="G41" s="88"/>
      <c r="H41" s="68">
        <v>11</v>
      </c>
      <c r="I41" s="66"/>
      <c r="J41" s="67">
        <f>H41+I41</f>
        <v>11</v>
      </c>
    </row>
    <row r="42" spans="1:10" ht="22.5" customHeight="1" hidden="1">
      <c r="A42" s="76"/>
      <c r="B42" s="76"/>
      <c r="C42" s="51" t="s">
        <v>9</v>
      </c>
      <c r="D42" s="57" t="s">
        <v>10</v>
      </c>
      <c r="E42" s="87"/>
      <c r="F42" s="87"/>
      <c r="G42" s="88"/>
      <c r="H42" s="68">
        <v>1164</v>
      </c>
      <c r="I42" s="66"/>
      <c r="J42" s="67">
        <f>H42+I42</f>
        <v>1164</v>
      </c>
    </row>
    <row r="43" spans="1:10" ht="22.5" customHeight="1" hidden="1">
      <c r="A43" s="76"/>
      <c r="B43" s="76"/>
      <c r="C43" s="51" t="s">
        <v>11</v>
      </c>
      <c r="D43" s="57" t="s">
        <v>12</v>
      </c>
      <c r="E43" s="87"/>
      <c r="F43" s="87"/>
      <c r="G43" s="88"/>
      <c r="H43" s="68">
        <v>184</v>
      </c>
      <c r="I43" s="66"/>
      <c r="J43" s="67">
        <f>H43+I43</f>
        <v>184</v>
      </c>
    </row>
    <row r="44" spans="1:10" ht="25.5" customHeight="1">
      <c r="A44" s="41" t="s">
        <v>87</v>
      </c>
      <c r="B44" s="41"/>
      <c r="C44" s="41"/>
      <c r="D44" s="82" t="s">
        <v>88</v>
      </c>
      <c r="E44" s="83">
        <f>E45+E58+E61</f>
        <v>1179113</v>
      </c>
      <c r="F44" s="83"/>
      <c r="G44" s="83">
        <f>G45+G58+G61</f>
        <v>1179113</v>
      </c>
      <c r="H44" s="85">
        <f>H45+H58+H61</f>
        <v>1179113</v>
      </c>
      <c r="I44" s="83">
        <f>I45+I58+I61</f>
        <v>0</v>
      </c>
      <c r="J44" s="83">
        <f>J45+J58+J61</f>
        <v>1179113</v>
      </c>
    </row>
    <row r="45" spans="1:10" ht="33.75" hidden="1">
      <c r="A45" s="76"/>
      <c r="B45" s="51" t="s">
        <v>135</v>
      </c>
      <c r="C45" s="51"/>
      <c r="D45" s="57" t="s">
        <v>136</v>
      </c>
      <c r="E45" s="87">
        <f>E46</f>
        <v>1156783</v>
      </c>
      <c r="F45" s="87">
        <f>F46</f>
        <v>0</v>
      </c>
      <c r="G45" s="84">
        <f>E45+F45</f>
        <v>1156783</v>
      </c>
      <c r="H45" s="60">
        <f>SUM(H47:H57)</f>
        <v>1156783</v>
      </c>
      <c r="I45" s="87">
        <f>SUM(I47:I57)</f>
        <v>0</v>
      </c>
      <c r="J45" s="87">
        <f>SUM(J47:J57)</f>
        <v>1156783</v>
      </c>
    </row>
    <row r="46" spans="1:10" ht="33.75" hidden="1">
      <c r="A46" s="76"/>
      <c r="B46" s="76"/>
      <c r="C46" s="89" t="s">
        <v>117</v>
      </c>
      <c r="D46" s="90" t="s">
        <v>118</v>
      </c>
      <c r="E46" s="87">
        <v>1156783</v>
      </c>
      <c r="F46" s="87"/>
      <c r="G46" s="84">
        <f>E46+F46</f>
        <v>1156783</v>
      </c>
      <c r="H46" s="60"/>
      <c r="I46" s="86"/>
      <c r="J46" s="73"/>
    </row>
    <row r="47" spans="1:10" ht="15" hidden="1">
      <c r="A47" s="76"/>
      <c r="B47" s="76"/>
      <c r="C47" s="51" t="s">
        <v>94</v>
      </c>
      <c r="D47" s="57" t="s">
        <v>95</v>
      </c>
      <c r="E47" s="87"/>
      <c r="F47" s="87"/>
      <c r="G47" s="88"/>
      <c r="H47" s="60">
        <v>1081968</v>
      </c>
      <c r="I47" s="69"/>
      <c r="J47" s="64">
        <f>H47+I47</f>
        <v>1081968</v>
      </c>
    </row>
    <row r="48" spans="1:10" ht="15" hidden="1">
      <c r="A48" s="76"/>
      <c r="B48" s="76"/>
      <c r="C48" s="51" t="s">
        <v>119</v>
      </c>
      <c r="D48" s="57" t="s">
        <v>120</v>
      </c>
      <c r="E48" s="87"/>
      <c r="F48" s="87"/>
      <c r="G48" s="88"/>
      <c r="H48" s="60">
        <v>19525</v>
      </c>
      <c r="I48" s="86"/>
      <c r="J48" s="64">
        <f aca="true" t="shared" si="0" ref="J48:J57">H48+I48</f>
        <v>19525</v>
      </c>
    </row>
    <row r="49" spans="1:10" ht="15" hidden="1">
      <c r="A49" s="76"/>
      <c r="B49" s="76"/>
      <c r="C49" s="51" t="s">
        <v>121</v>
      </c>
      <c r="D49" s="57" t="s">
        <v>122</v>
      </c>
      <c r="E49" s="87"/>
      <c r="F49" s="87"/>
      <c r="G49" s="88"/>
      <c r="H49" s="60">
        <v>43300</v>
      </c>
      <c r="I49" s="86"/>
      <c r="J49" s="64">
        <f t="shared" si="0"/>
        <v>43300</v>
      </c>
    </row>
    <row r="50" spans="1:10" ht="15" hidden="1">
      <c r="A50" s="76"/>
      <c r="B50" s="76"/>
      <c r="C50" s="51" t="s">
        <v>123</v>
      </c>
      <c r="D50" s="57" t="s">
        <v>124</v>
      </c>
      <c r="E50" s="87"/>
      <c r="F50" s="87"/>
      <c r="G50" s="88"/>
      <c r="H50" s="60">
        <v>479</v>
      </c>
      <c r="I50" s="86"/>
      <c r="J50" s="64">
        <f t="shared" si="0"/>
        <v>479</v>
      </c>
    </row>
    <row r="51" spans="1:10" ht="15" hidden="1">
      <c r="A51" s="76"/>
      <c r="B51" s="76"/>
      <c r="C51" s="51" t="s">
        <v>9</v>
      </c>
      <c r="D51" s="57" t="s">
        <v>10</v>
      </c>
      <c r="E51" s="87"/>
      <c r="F51" s="87"/>
      <c r="G51" s="88"/>
      <c r="H51" s="60">
        <v>1700</v>
      </c>
      <c r="I51" s="86"/>
      <c r="J51" s="64">
        <f t="shared" si="0"/>
        <v>1700</v>
      </c>
    </row>
    <row r="52" spans="1:10" ht="15" hidden="1">
      <c r="A52" s="76"/>
      <c r="B52" s="76"/>
      <c r="C52" s="51" t="s">
        <v>137</v>
      </c>
      <c r="D52" s="57" t="s">
        <v>138</v>
      </c>
      <c r="E52" s="87"/>
      <c r="F52" s="87"/>
      <c r="G52" s="88"/>
      <c r="H52" s="60">
        <v>2450</v>
      </c>
      <c r="I52" s="86"/>
      <c r="J52" s="64">
        <f t="shared" si="0"/>
        <v>2450</v>
      </c>
    </row>
    <row r="53" spans="1:10" ht="15" hidden="1">
      <c r="A53" s="76"/>
      <c r="B53" s="76"/>
      <c r="C53" s="51" t="s">
        <v>11</v>
      </c>
      <c r="D53" s="57" t="s">
        <v>12</v>
      </c>
      <c r="E53" s="87"/>
      <c r="F53" s="87"/>
      <c r="G53" s="88"/>
      <c r="H53" s="60">
        <v>3500</v>
      </c>
      <c r="I53" s="86"/>
      <c r="J53" s="64">
        <f t="shared" si="0"/>
        <v>3500</v>
      </c>
    </row>
    <row r="54" spans="1:10" ht="22.5" hidden="1">
      <c r="A54" s="76"/>
      <c r="B54" s="76"/>
      <c r="C54" s="51" t="s">
        <v>51</v>
      </c>
      <c r="D54" s="57" t="s">
        <v>52</v>
      </c>
      <c r="E54" s="87"/>
      <c r="F54" s="87"/>
      <c r="G54" s="88"/>
      <c r="H54" s="60">
        <v>1530</v>
      </c>
      <c r="I54" s="86"/>
      <c r="J54" s="64">
        <f t="shared" si="0"/>
        <v>1530</v>
      </c>
    </row>
    <row r="55" spans="1:10" ht="15" hidden="1">
      <c r="A55" s="76"/>
      <c r="B55" s="76"/>
      <c r="C55" s="51" t="s">
        <v>85</v>
      </c>
      <c r="D55" s="57" t="s">
        <v>86</v>
      </c>
      <c r="E55" s="87"/>
      <c r="F55" s="87"/>
      <c r="G55" s="88"/>
      <c r="H55" s="60">
        <v>80</v>
      </c>
      <c r="I55" s="86"/>
      <c r="J55" s="64">
        <f t="shared" si="0"/>
        <v>80</v>
      </c>
    </row>
    <row r="56" spans="1:10" ht="15" hidden="1">
      <c r="A56" s="76"/>
      <c r="B56" s="76"/>
      <c r="C56" s="51" t="s">
        <v>139</v>
      </c>
      <c r="D56" s="57" t="s">
        <v>140</v>
      </c>
      <c r="E56" s="87"/>
      <c r="F56" s="87"/>
      <c r="G56" s="88"/>
      <c r="H56" s="60">
        <v>1094</v>
      </c>
      <c r="I56" s="86"/>
      <c r="J56" s="64">
        <f t="shared" si="0"/>
        <v>1094</v>
      </c>
    </row>
    <row r="57" spans="1:10" ht="22.5" hidden="1">
      <c r="A57" s="76"/>
      <c r="B57" s="76"/>
      <c r="C57" s="51" t="s">
        <v>141</v>
      </c>
      <c r="D57" s="57" t="s">
        <v>142</v>
      </c>
      <c r="E57" s="87"/>
      <c r="F57" s="87"/>
      <c r="G57" s="88"/>
      <c r="H57" s="60">
        <v>1157</v>
      </c>
      <c r="I57" s="86"/>
      <c r="J57" s="64">
        <f t="shared" si="0"/>
        <v>1157</v>
      </c>
    </row>
    <row r="58" spans="1:10" ht="45" hidden="1">
      <c r="A58" s="76"/>
      <c r="B58" s="51" t="s">
        <v>90</v>
      </c>
      <c r="C58" s="51"/>
      <c r="D58" s="57" t="s">
        <v>91</v>
      </c>
      <c r="E58" s="87">
        <f>E59</f>
        <v>2463</v>
      </c>
      <c r="F58" s="87">
        <f>F59</f>
        <v>0</v>
      </c>
      <c r="G58" s="88">
        <f>E58+F58</f>
        <v>2463</v>
      </c>
      <c r="H58" s="60">
        <f>SUM(H60)</f>
        <v>2463</v>
      </c>
      <c r="I58" s="70">
        <f>I60</f>
        <v>0</v>
      </c>
      <c r="J58" s="71">
        <f>J60</f>
        <v>2463</v>
      </c>
    </row>
    <row r="59" spans="1:10" ht="33.75" hidden="1">
      <c r="A59" s="76"/>
      <c r="B59" s="76"/>
      <c r="C59" s="89" t="s">
        <v>117</v>
      </c>
      <c r="D59" s="90" t="s">
        <v>118</v>
      </c>
      <c r="E59" s="87">
        <v>2463</v>
      </c>
      <c r="F59" s="87"/>
      <c r="G59" s="88">
        <f>E59+F59</f>
        <v>2463</v>
      </c>
      <c r="H59" s="60"/>
      <c r="I59" s="72"/>
      <c r="J59" s="73"/>
    </row>
    <row r="60" spans="1:10" ht="15" hidden="1">
      <c r="A60" s="76"/>
      <c r="B60" s="76"/>
      <c r="C60" s="97" t="s">
        <v>92</v>
      </c>
      <c r="D60" s="98" t="s">
        <v>93</v>
      </c>
      <c r="E60" s="99">
        <f>E61</f>
        <v>19867</v>
      </c>
      <c r="F60" s="99"/>
      <c r="G60" s="100">
        <f>E60+F60</f>
        <v>19867</v>
      </c>
      <c r="H60" s="101">
        <v>2463</v>
      </c>
      <c r="I60" s="74"/>
      <c r="J60" s="75">
        <f>H60+I60</f>
        <v>2463</v>
      </c>
    </row>
    <row r="61" spans="1:10" ht="15">
      <c r="A61" s="76"/>
      <c r="B61" s="51" t="s">
        <v>96</v>
      </c>
      <c r="C61" s="51"/>
      <c r="D61" s="57" t="s">
        <v>14</v>
      </c>
      <c r="E61" s="87">
        <f>E62</f>
        <v>19867</v>
      </c>
      <c r="F61" s="87"/>
      <c r="G61" s="88">
        <f>E61+F61</f>
        <v>19867</v>
      </c>
      <c r="H61" s="60">
        <f>H63</f>
        <v>19867</v>
      </c>
      <c r="I61" s="87">
        <f>I63+I64+I65</f>
        <v>0</v>
      </c>
      <c r="J61" s="87">
        <f>SUM(J63:J65)</f>
        <v>19867</v>
      </c>
    </row>
    <row r="62" spans="1:10" ht="33.75">
      <c r="A62" s="76"/>
      <c r="B62" s="76"/>
      <c r="C62" s="51" t="s">
        <v>117</v>
      </c>
      <c r="D62" s="90" t="s">
        <v>118</v>
      </c>
      <c r="E62" s="87">
        <v>19867</v>
      </c>
      <c r="F62" s="87"/>
      <c r="G62" s="88">
        <f>E62+F62</f>
        <v>19867</v>
      </c>
      <c r="H62" s="60"/>
      <c r="I62" s="66"/>
      <c r="J62" s="67"/>
    </row>
    <row r="63" spans="1:10" ht="15">
      <c r="A63" s="76"/>
      <c r="B63" s="76"/>
      <c r="C63" s="73">
        <v>3110</v>
      </c>
      <c r="D63" s="57" t="s">
        <v>95</v>
      </c>
      <c r="E63" s="73"/>
      <c r="F63" s="73"/>
      <c r="G63" s="102"/>
      <c r="H63" s="77">
        <v>19867</v>
      </c>
      <c r="I63" s="67">
        <v>-596</v>
      </c>
      <c r="J63" s="67">
        <f>H63+I63</f>
        <v>19271</v>
      </c>
    </row>
    <row r="64" spans="1:10" ht="15">
      <c r="A64" s="76"/>
      <c r="B64" s="76"/>
      <c r="C64" s="51" t="s">
        <v>9</v>
      </c>
      <c r="D64" s="57" t="s">
        <v>10</v>
      </c>
      <c r="E64" s="87"/>
      <c r="F64" s="87"/>
      <c r="G64" s="88"/>
      <c r="H64" s="60"/>
      <c r="I64" s="66">
        <v>446</v>
      </c>
      <c r="J64" s="67">
        <f>H64+I64</f>
        <v>446</v>
      </c>
    </row>
    <row r="65" spans="1:10" ht="15">
      <c r="A65" s="76"/>
      <c r="B65" s="76"/>
      <c r="C65" s="51" t="s">
        <v>11</v>
      </c>
      <c r="D65" s="57" t="s">
        <v>12</v>
      </c>
      <c r="E65" s="73"/>
      <c r="F65" s="73"/>
      <c r="G65" s="103"/>
      <c r="H65" s="81"/>
      <c r="I65" s="64">
        <v>150</v>
      </c>
      <c r="J65" s="67">
        <f>H65+I65</f>
        <v>150</v>
      </c>
    </row>
    <row r="66" spans="1:10" ht="15">
      <c r="A66" s="147" t="s">
        <v>15</v>
      </c>
      <c r="B66" s="147"/>
      <c r="C66" s="147"/>
      <c r="D66" s="147"/>
      <c r="E66" s="83">
        <f>E10+E19+E28+E44</f>
        <v>1519733.02</v>
      </c>
      <c r="F66" s="83">
        <f>F10+F19+F28+F44</f>
        <v>0</v>
      </c>
      <c r="G66" s="84">
        <f>G10+G19+G28+G44</f>
        <v>1519733.02</v>
      </c>
      <c r="H66" s="85">
        <f>H10+H19+H28+H44</f>
        <v>1519733.02</v>
      </c>
      <c r="I66" s="83">
        <f>I10+I19+I28+I44</f>
        <v>0</v>
      </c>
      <c r="J66" s="83">
        <f>J10+J19+J28+J44</f>
        <v>1519733.02</v>
      </c>
    </row>
    <row r="67" spans="1:9" ht="15">
      <c r="A67" s="38"/>
      <c r="B67" s="38"/>
      <c r="C67" s="38"/>
      <c r="D67" s="38"/>
      <c r="E67" s="38"/>
      <c r="F67" s="38"/>
      <c r="G67" s="38"/>
      <c r="H67" s="78"/>
      <c r="I67" s="3"/>
    </row>
    <row r="69" spans="7:9" ht="15">
      <c r="G69" s="148" t="s">
        <v>145</v>
      </c>
      <c r="H69" s="149"/>
      <c r="I69" s="149"/>
    </row>
    <row r="70" spans="8:9" ht="15">
      <c r="H70" s="79"/>
      <c r="I70" s="80"/>
    </row>
    <row r="71" spans="7:9" ht="15">
      <c r="G71" s="150" t="s">
        <v>146</v>
      </c>
      <c r="H71" s="146"/>
      <c r="I71" s="146"/>
    </row>
    <row r="75" ht="15">
      <c r="I75" s="37"/>
    </row>
  </sheetData>
  <sheetProtection/>
  <mergeCells count="5">
    <mergeCell ref="A6:J6"/>
    <mergeCell ref="A7:J7"/>
    <mergeCell ref="A66:D66"/>
    <mergeCell ref="G69:I69"/>
    <mergeCell ref="G71:I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2013-08-14T12:42:01Z</dcterms:modified>
  <cp:category/>
  <cp:version/>
  <cp:contentType/>
  <cp:contentStatus/>
</cp:coreProperties>
</file>