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3"/>
  </bookViews>
  <sheets>
    <sheet name="1 dochody" sheetId="1" r:id="rId1"/>
    <sheet name="2 wydatki" sheetId="2" r:id="rId2"/>
    <sheet name="3 zlecone" sheetId="3" r:id="rId3"/>
    <sheet name="4  F soł" sheetId="4" r:id="rId4"/>
  </sheets>
  <definedNames/>
  <calcPr fullCalcOnLoad="1"/>
</workbook>
</file>

<file path=xl/sharedStrings.xml><?xml version="1.0" encoding="utf-8"?>
<sst xmlns="http://schemas.openxmlformats.org/spreadsheetml/2006/main" count="518" uniqueCount="329">
  <si>
    <t>w złotych</t>
  </si>
  <si>
    <t>LP</t>
  </si>
  <si>
    <t>Sołectwo/Projekt</t>
  </si>
  <si>
    <t>Kwota projektu</t>
  </si>
  <si>
    <t>Wydatki wg klasyfikacji budżetowej: dział, rozdział, paragraf</t>
  </si>
  <si>
    <t>Bylin</t>
  </si>
  <si>
    <t>Integracja mieszkańców wsi</t>
  </si>
  <si>
    <t xml:space="preserve">Utrzymanie porządku </t>
  </si>
  <si>
    <t>Gowarzewo</t>
  </si>
  <si>
    <t xml:space="preserve">Integracja mieszkańców </t>
  </si>
  <si>
    <t>Bezpieczeństwo i utrzymanie porządku</t>
  </si>
  <si>
    <t>Kleszczewo</t>
  </si>
  <si>
    <t>Integracja wsi</t>
  </si>
  <si>
    <t>Bezpieczeństwo i utrzymanie czystości</t>
  </si>
  <si>
    <t>Komorniki</t>
  </si>
  <si>
    <t>Krerowo</t>
  </si>
  <si>
    <t>Rozwój kultury i sportu</t>
  </si>
  <si>
    <t>Bezpieczeństwo przeciwpożarowe</t>
  </si>
  <si>
    <t>Krzyżowniki</t>
  </si>
  <si>
    <t>Rozwój kultury sportu i rekreacji</t>
  </si>
  <si>
    <t>Poprawa warunków życia i bezpieczeństwa na wsi</t>
  </si>
  <si>
    <t>Markowice</t>
  </si>
  <si>
    <t>Nagradowice</t>
  </si>
  <si>
    <t>Bezpieczeństwo, utrzymanie czystości i porządku</t>
  </si>
  <si>
    <t>Poklatki</t>
  </si>
  <si>
    <t>Utrzymanie porządku i bezpieczeństwa w miejscowości Poklatki</t>
  </si>
  <si>
    <t>Utrzymanie bieżące sali sołeckiej</t>
  </si>
  <si>
    <t>Śródka</t>
  </si>
  <si>
    <t>Rozwój kultury, sportu i rekreacji oraz wspz organizacjami</t>
  </si>
  <si>
    <t>Utrzymanie porządku i ochrona przeciwpożarowa</t>
  </si>
  <si>
    <t>Tulce</t>
  </si>
  <si>
    <t>Zimin</t>
  </si>
  <si>
    <t>Bezpieczeństwo mieszkańców, utrzymanie porządku i zieleni w Sołectwie</t>
  </si>
  <si>
    <t>Razem</t>
  </si>
  <si>
    <t>Dział</t>
  </si>
  <si>
    <t>Treść</t>
  </si>
  <si>
    <t>Przed zmianą</t>
  </si>
  <si>
    <t>Zmiana</t>
  </si>
  <si>
    <t>Po zmianie</t>
  </si>
  <si>
    <t>010</t>
  </si>
  <si>
    <t>Rolnictwo i łowiectwo</t>
  </si>
  <si>
    <t>300,00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</si>
  <si>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</si>
  <si>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</si>
  <si>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</si>
  <si>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</si>
  <si>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0,00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</si>
  <si>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</si>
  <si>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</si>
  <si>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</si>
  <si>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</si>
  <si>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Razem: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</si>
  <si>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</si>
  <si>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</si>
  <si>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</si>
  <si>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</si>
  <si>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</si>
  <si>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</si>
  <si>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</si>
  <si>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</si>
  <si>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</si>
  <si>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</si>
  <si>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</si>
  <si>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</si>
  <si>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750</t>
  </si>
  <si>
    <t>Administracja publiczna</t>
  </si>
  <si>
    <t>75011</t>
  </si>
  <si>
    <t>Urzędy wojewódzkie</t>
  </si>
  <si>
    <t>44 600,00</t>
  </si>
  <si>
    <t>4410</t>
  </si>
  <si>
    <t>Podróże służbowe krajowe</t>
  </si>
  <si>
    <t>4370</t>
  </si>
  <si>
    <t>Opłata z tytułu zakupu usług telekomunikacyjnych świadczonych w stacjonarnej publicznej sieci telefonicznej.</t>
  </si>
  <si>
    <t>3110</t>
  </si>
  <si>
    <t>Świadczenia społeczne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</si>
  <si>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</si>
  <si>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</si>
  <si>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</si>
  <si>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</si>
  <si>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Roz dział</t>
  </si>
  <si>
    <t>Para graf</t>
  </si>
  <si>
    <t>Załącznik Nr 1</t>
  </si>
  <si>
    <t>Zmiana planu dochodów budżetu gminy na 2012r.</t>
  </si>
  <si>
    <t>Zmiana załącznika Nr 1 do Uchwały Nr XIV/101/2011 Rady Gminy Kleszczewo z dnia 20 grudnia 2011r.</t>
  </si>
  <si>
    <t>Wójta Gminy Kleszczewo</t>
  </si>
  <si>
    <t>Załącznik Nr 2</t>
  </si>
  <si>
    <t>Zmiana załącznika Nr 2 do Uchwały Nr XIV/101/2011 Rady Gminy Kleszczewo z dnia 20 grudnia 2011r.</t>
  </si>
  <si>
    <t>mgr inż. Bogdan Kemnitz</t>
  </si>
  <si>
    <t xml:space="preserve">           Wójt Gminy</t>
  </si>
  <si>
    <t>w tym: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</si>
  <si>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</si>
  <si>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</si>
  <si>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</si>
  <si>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</si>
  <si>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</si>
  <si>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</si>
  <si>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</si>
  <si>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</si>
  <si>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</si>
  <si>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</si>
  <si>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</si>
  <si>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</si>
  <si>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</si>
  <si>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</si>
  <si>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</si>
  <si>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</si>
  <si>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</si>
  <si>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</si>
  <si>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>Kwota wydatków majątkowych określonych w ust 2 obejmuje:</t>
  </si>
  <si>
    <t>roz dział</t>
  </si>
  <si>
    <t>Określenie inwestycji</t>
  </si>
  <si>
    <t>Zmiana planu</t>
  </si>
  <si>
    <t>Plan po zmianie</t>
  </si>
  <si>
    <t>01010</t>
  </si>
  <si>
    <t>Projekt kanalizacji deszczowej na nowowym  osiedlu w Gowarzewie</t>
  </si>
  <si>
    <t>60016</t>
  </si>
  <si>
    <t>Projekt budowy ulic na nowym osiedlu w Gowarzewie</t>
  </si>
  <si>
    <t>Budowa drogi w Markowicach</t>
  </si>
  <si>
    <t>Budowa drogi w Krzyżownikach do terenów inwestycyjnych</t>
  </si>
  <si>
    <t>Drogi na nowych terenach inwestycyjnych</t>
  </si>
  <si>
    <t>Budowa chodnika w kierunku parku w Komornikach fundusz sołecki</t>
  </si>
  <si>
    <t>Odbudowa chodnika w Nagradowicach fundusz sołecki</t>
  </si>
  <si>
    <t>wykup gruntów</t>
  </si>
  <si>
    <t>Świetlica multimedialna w  Ziminie</t>
  </si>
  <si>
    <t>Zagospodarowanie terenu  centrum miejscowości Gowarzwo wraz z remontem świetlicy</t>
  </si>
  <si>
    <t>Uzupełnienie sprzętu i oprogramowania</t>
  </si>
  <si>
    <t>Zakup sprzętu do OSP w Gowarzewie (motopompa, rozpieracz cylindryczny) fundusz sołecki Gowarzewo</t>
  </si>
  <si>
    <t>Budowa placu zabaw w Kleszczewie (Radosna Szkoła)</t>
  </si>
  <si>
    <t>Ogrodzenie szkoły w Tulcach</t>
  </si>
  <si>
    <t>Park w Kleszczewie (mała architektura,  siłownia)</t>
  </si>
  <si>
    <t>schronisko dla psów (Kostrzyn- Skałowo)</t>
  </si>
  <si>
    <t>Budowa sieci wodociągowej na nowych działkach</t>
  </si>
  <si>
    <t>Zakup systemu kasowego do komunikacji autobusowej</t>
  </si>
  <si>
    <t>Budowa boiska sportowego wraz z zagospodarowaniem terenu przy szkole podstawowej w Ziminie</t>
  </si>
  <si>
    <t>Przebudowa Gminnego Ośrodka Kultury wraz z zagospodarowaniem terenu</t>
  </si>
  <si>
    <t>Budowa boiska w Kleszczewie</t>
  </si>
  <si>
    <t>Budowa boiska w Komornikach</t>
  </si>
  <si>
    <t>Budowa placu zabaw w Szewcach</t>
  </si>
  <si>
    <t>Budowa boiska - fundusz sołecki Krerowo</t>
  </si>
  <si>
    <t>Zmiana planu wydatków  budżetu gminy na 2012r.</t>
  </si>
  <si>
    <t>Załącznik Nr 4</t>
  </si>
  <si>
    <t xml:space="preserve">                     Zmiana planu wydatków na projekty realizowane w ramach Funduszu Sołeckiego na 2012r.</t>
  </si>
  <si>
    <t xml:space="preserve">                      (zmiana załącznika nr 10 do Uchwały  Nr XV/113/2012 Rady Gminy z dnia 25 stycznia 2012r.)</t>
  </si>
  <si>
    <t>Załącznik Nr 3</t>
  </si>
  <si>
    <t>I. Zmiana dochodów i wydatków związanych z realizacją zadań z zakresu administracji rządowej i innych zadań zleconych gminie odrębnymi ustawami w 2012 roku</t>
  </si>
  <si>
    <t>Zmiana załącznika Nr 3 do Uchwały Nr XIV/101/2011 Rady Gminy Kleszczewo z dnia 20 grudnia 2011r.</t>
  </si>
  <si>
    <t>Dochody</t>
  </si>
  <si>
    <t>Wydatki</t>
  </si>
  <si>
    <t xml:space="preserve">Plan </t>
  </si>
  <si>
    <t>zmiana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</si>
  <si>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</si>
  <si>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</si>
  <si>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</si>
  <si>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</si>
  <si>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50,00</t>
  </si>
  <si>
    <t>4260</t>
  </si>
  <si>
    <t>Zakup energii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</si>
  <si>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</si>
  <si>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</si>
  <si>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</si>
  <si>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</si>
  <si>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85295</t>
  </si>
  <si>
    <t>Budowa chodnika w Poklatkach  (F.sołecki 7.000)</t>
  </si>
  <si>
    <t>Modernizacjia zatoki autobusowej i budowa chodnika w Kleszczewie</t>
  </si>
  <si>
    <t>Budowa boiska przy Zespole Szkół w Tulcach oraz  uzupełnienie piłkochwytów przy boisku w Gowarzewie i Kleszczewie</t>
  </si>
  <si>
    <t>Paragraf</t>
  </si>
  <si>
    <t>1 334 639,00</t>
  </si>
  <si>
    <t>4 200,00</t>
  </si>
  <si>
    <t>1 338 839,00</t>
  </si>
  <si>
    <t>23 580,00</t>
  </si>
  <si>
    <t>27 780,00</t>
  </si>
  <si>
    <t>4 500,00</t>
  </si>
  <si>
    <t>8 700,00</t>
  </si>
  <si>
    <t>25 272 416,00</t>
  </si>
  <si>
    <t>25 276 616,00</t>
  </si>
  <si>
    <t>do Zarządzenia Nr 20/2012</t>
  </si>
  <si>
    <t>z dnia 29 czerwca 2012r.</t>
  </si>
  <si>
    <t>1 929 127,00</t>
  </si>
  <si>
    <t>75023</t>
  </si>
  <si>
    <t>Urzędy gmin (miast i miast na prawach powiatu)</t>
  </si>
  <si>
    <t>1 604 657,00</t>
  </si>
  <si>
    <t>4360</t>
  </si>
  <si>
    <t>Opłaty z tytułu zakupu usług telekomunikacyjnych świadczonych w ruchomej publicznej sieci telefonicznej</t>
  </si>
  <si>
    <t>6 680,00</t>
  </si>
  <si>
    <t>- 1 000,00</t>
  </si>
  <si>
    <t>5 680,00</t>
  </si>
  <si>
    <t>6 060,00</t>
  </si>
  <si>
    <t>1 300,00</t>
  </si>
  <si>
    <t>7 360,00</t>
  </si>
  <si>
    <t>10 300,00</t>
  </si>
  <si>
    <t>- 300,00</t>
  </si>
  <si>
    <t>10 000,00</t>
  </si>
  <si>
    <t>75075</t>
  </si>
  <si>
    <t>Promocja jednostek samorządu terytorialnego</t>
  </si>
  <si>
    <t>75 350,00</t>
  </si>
  <si>
    <t>14 700,00</t>
  </si>
  <si>
    <t>- 9 000,00</t>
  </si>
  <si>
    <t>5 700,00</t>
  </si>
  <si>
    <t>60 650,00</t>
  </si>
  <si>
    <t>9 000,00</t>
  </si>
  <si>
    <t>69 650,00</t>
  </si>
  <si>
    <t>754</t>
  </si>
  <si>
    <t>Bezpieczeństwo publiczne i ochrona przeciwpożarowa</t>
  </si>
  <si>
    <t>238 573,00</t>
  </si>
  <si>
    <t>75412</t>
  </si>
  <si>
    <t>Ochotnicze straże pożarne</t>
  </si>
  <si>
    <t>187 053,00</t>
  </si>
  <si>
    <t>3030</t>
  </si>
  <si>
    <t xml:space="preserve">Różne wydatki na rzecz osób fizycznych </t>
  </si>
  <si>
    <t>24 000,00</t>
  </si>
  <si>
    <t>- 5 500,00</t>
  </si>
  <si>
    <t>18 500,00</t>
  </si>
  <si>
    <t>31 466,00</t>
  </si>
  <si>
    <t>8 500,00</t>
  </si>
  <si>
    <t>39 966,00</t>
  </si>
  <si>
    <t>4270</t>
  </si>
  <si>
    <t>Zakup usług remontowych</t>
  </si>
  <si>
    <t>17 157,00</t>
  </si>
  <si>
    <t>1 000,00</t>
  </si>
  <si>
    <t>18 157,00</t>
  </si>
  <si>
    <t>24 620,00</t>
  </si>
  <si>
    <t>- 4 000,00</t>
  </si>
  <si>
    <t>20 620,00</t>
  </si>
  <si>
    <t>801</t>
  </si>
  <si>
    <t>Oświata i wychowanie</t>
  </si>
  <si>
    <t>8 695 378,00</t>
  </si>
  <si>
    <t>80104</t>
  </si>
  <si>
    <t xml:space="preserve">Przedszkola </t>
  </si>
  <si>
    <t>2 327 391,00</t>
  </si>
  <si>
    <t>4040</t>
  </si>
  <si>
    <t>Dodatkowe wynagrodzenie roczne</t>
  </si>
  <si>
    <t>62 508,00</t>
  </si>
  <si>
    <t>- 16 000,00</t>
  </si>
  <si>
    <t>46 508,00</t>
  </si>
  <si>
    <t>4240</t>
  </si>
  <si>
    <t>Zakup pomocy naukowych, dydaktycznych i książek</t>
  </si>
  <si>
    <t>3 132,00</t>
  </si>
  <si>
    <t>3 000,00</t>
  </si>
  <si>
    <t>6 132,00</t>
  </si>
  <si>
    <t>49 855,00</t>
  </si>
  <si>
    <t>59 855,00</t>
  </si>
  <si>
    <t>33 517,00</t>
  </si>
  <si>
    <t>36 517,00</t>
  </si>
  <si>
    <t>80110</t>
  </si>
  <si>
    <t>Gimnazja</t>
  </si>
  <si>
    <t>1 884 647,00</t>
  </si>
  <si>
    <t>1 885 647,00</t>
  </si>
  <si>
    <t>33 646,00</t>
  </si>
  <si>
    <t>36 646,00</t>
  </si>
  <si>
    <t>35 215,00</t>
  </si>
  <si>
    <t>- 2 000,00</t>
  </si>
  <si>
    <t>33 215,00</t>
  </si>
  <si>
    <t>80146</t>
  </si>
  <si>
    <t>Dokształcanie i doskonalenie nauczycieli</t>
  </si>
  <si>
    <t>32 535,00</t>
  </si>
  <si>
    <t>4 408,00</t>
  </si>
  <si>
    <t>2 000,00</t>
  </si>
  <si>
    <t>6 408,00</t>
  </si>
  <si>
    <t>21 727,00</t>
  </si>
  <si>
    <t>19 727,00</t>
  </si>
  <si>
    <t>80148</t>
  </si>
  <si>
    <t>Stołówki szkolne i przedszkolne</t>
  </si>
  <si>
    <t>249 897,00</t>
  </si>
  <si>
    <t>248 897,00</t>
  </si>
  <si>
    <t>4 941,00</t>
  </si>
  <si>
    <t>3 941,00</t>
  </si>
  <si>
    <t>80195</t>
  </si>
  <si>
    <t>389 429,00</t>
  </si>
  <si>
    <t>7 980,00</t>
  </si>
  <si>
    <t>4 000,00</t>
  </si>
  <si>
    <t>11 980,00</t>
  </si>
  <si>
    <t>184 002,00</t>
  </si>
  <si>
    <t>180 002,00</t>
  </si>
  <si>
    <t>2 088 151,00</t>
  </si>
  <si>
    <t>2 092 351,00</t>
  </si>
  <si>
    <t>85215</t>
  </si>
  <si>
    <t>Dodatki mieszkaniowe</t>
  </si>
  <si>
    <t>18 667,00</t>
  </si>
  <si>
    <t>- 5 000,00</t>
  </si>
  <si>
    <t>13 667,00</t>
  </si>
  <si>
    <t>16 808,00</t>
  </si>
  <si>
    <t>11 808,00</t>
  </si>
  <si>
    <t>65 590,00</t>
  </si>
  <si>
    <t>9 200,00</t>
  </si>
  <si>
    <t>74 790,00</t>
  </si>
  <si>
    <t>55 080,00</t>
  </si>
  <si>
    <t>59 280,00</t>
  </si>
  <si>
    <t>9 760,00</t>
  </si>
  <si>
    <t>5 000,00</t>
  </si>
  <si>
    <t>14 760,00</t>
  </si>
  <si>
    <t>900</t>
  </si>
  <si>
    <t>Gospodarka komunalna i ochrona środowiska</t>
  </si>
  <si>
    <t>1 849 105,00</t>
  </si>
  <si>
    <t>90003</t>
  </si>
  <si>
    <t>Oczyszczanie miast i wsi</t>
  </si>
  <si>
    <t>73 712,00</t>
  </si>
  <si>
    <t>29 267,00</t>
  </si>
  <si>
    <t>28 967,00</t>
  </si>
  <si>
    <t>44 445,00</t>
  </si>
  <si>
    <t>44 745,00</t>
  </si>
  <si>
    <t>90004</t>
  </si>
  <si>
    <t>Utrzymanie zieleni w miastach i gminach</t>
  </si>
  <si>
    <t>159 500,00</t>
  </si>
  <si>
    <t>25 100,00</t>
  </si>
  <si>
    <t>7 000,00</t>
  </si>
  <si>
    <t>32 100,00</t>
  </si>
  <si>
    <t>106 400,00</t>
  </si>
  <si>
    <t>- 7 000,00</t>
  </si>
  <si>
    <t>99 400,00</t>
  </si>
  <si>
    <t>921</t>
  </si>
  <si>
    <t>Kultura i ochrona dziedzictwa narodowego</t>
  </si>
  <si>
    <t>2 638 971,00</t>
  </si>
  <si>
    <t>92195</t>
  </si>
  <si>
    <t>1 403 662,00</t>
  </si>
  <si>
    <t>39 635,00</t>
  </si>
  <si>
    <t>- 2 460,00</t>
  </si>
  <si>
    <t>37 175,00</t>
  </si>
  <si>
    <t>57 162,00</t>
  </si>
  <si>
    <t>2 460,00</t>
  </si>
  <si>
    <t>59 622,00</t>
  </si>
  <si>
    <t>21 664 921,00</t>
  </si>
  <si>
    <t>21 669 121,00</t>
  </si>
  <si>
    <t xml:space="preserve"> 1 400</t>
  </si>
  <si>
    <t>z dnia 29 czerwca  2012r.</t>
  </si>
  <si>
    <t>500</t>
  </si>
  <si>
    <t xml:space="preserve">1000               - 300               =700    </t>
  </si>
  <si>
    <t>+300</t>
  </si>
  <si>
    <t>6 000                     -2 460                =3 540</t>
  </si>
  <si>
    <t>+2 460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</si>
</sst>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8.5"/>
      <name val="Arial"/>
      <family val="2"/>
    </font>
    <font>
      <b/>
      <sz val="10"/>
      <name val="Arial CE"/>
      <family val="2"/>
    </font>
    <font>
      <sz val="8.5"/>
      <color indexed="8"/>
      <name val="Calibri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8.5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b/>
      <sz val="8.25"/>
      <name val="Arial"/>
      <family val="0"/>
    </font>
    <font>
      <sz val="12"/>
      <name val="Arial"/>
      <family val="0"/>
    </font>
    <font>
      <sz val="8.25"/>
      <name val="Arial"/>
      <family val="0"/>
    </font>
    <font>
      <sz val="10"/>
      <name val="Arial"/>
      <family val="0"/>
    </font>
    <font>
      <sz val="9"/>
      <name val="Arial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.5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zcionka tekstu podstawowego"/>
      <family val="0"/>
    </font>
    <font>
      <sz val="8.5"/>
      <color theme="1"/>
      <name val="Arial"/>
      <family val="2"/>
    </font>
    <font>
      <b/>
      <sz val="8.5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sz val="9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hair"/>
      <top style="hair"/>
      <bottom style="hair"/>
    </border>
    <border>
      <left/>
      <right style="hair"/>
      <top/>
      <bottom/>
    </border>
    <border>
      <left/>
      <right/>
      <top/>
      <bottom style="hair"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/>
      <bottom style="hair"/>
    </border>
    <border>
      <left style="hair"/>
      <right style="hair"/>
      <top style="hair"/>
      <bottom/>
    </border>
    <border>
      <left/>
      <right/>
      <top style="thin">
        <color indexed="8"/>
      </top>
      <bottom/>
    </border>
    <border>
      <left style="hair"/>
      <right/>
      <top/>
      <bottom style="hair"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12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 wrapText="1"/>
    </xf>
    <xf numFmtId="0" fontId="9" fillId="0" borderId="12" xfId="0" applyFont="1" applyBorder="1" applyAlignment="1">
      <alignment vertical="center" wrapText="1"/>
    </xf>
    <xf numFmtId="3" fontId="10" fillId="0" borderId="10" xfId="0" applyNumberFormat="1" applyFont="1" applyBorder="1" applyAlignment="1">
      <alignment/>
    </xf>
    <xf numFmtId="0" fontId="10" fillId="0" borderId="12" xfId="0" applyFont="1" applyBorder="1" applyAlignment="1">
      <alignment/>
    </xf>
    <xf numFmtId="49" fontId="10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8" fillId="0" borderId="10" xfId="0" applyNumberFormat="1" applyFont="1" applyBorder="1" applyAlignment="1">
      <alignment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9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17" fillId="34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4" fontId="0" fillId="0" borderId="0" xfId="0" applyNumberForma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center" wrapText="1"/>
      <protection locked="0"/>
    </xf>
    <xf numFmtId="0" fontId="7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25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14" xfId="0" applyNumberFormat="1" applyFont="1" applyFill="1" applyBorder="1" applyAlignment="1" applyProtection="1">
      <alignment horizontal="left"/>
      <protection locked="0"/>
    </xf>
    <xf numFmtId="0" fontId="25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15" xfId="0" applyNumberFormat="1" applyFont="1" applyFill="1" applyBorder="1" applyAlignment="1" applyProtection="1">
      <alignment horizontal="center" vertical="center" wrapText="1"/>
      <protection locked="0"/>
    </xf>
    <xf numFmtId="4" fontId="2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26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26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26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18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27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0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20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20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20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4" xfId="0" applyNumberFormat="1" applyFont="1" applyFill="1" applyBorder="1" applyAlignment="1" applyProtection="1">
      <alignment horizontal="left"/>
      <protection locked="0"/>
    </xf>
    <xf numFmtId="0" fontId="72" fillId="0" borderId="14" xfId="0" applyFont="1" applyBorder="1" applyAlignment="1">
      <alignment/>
    </xf>
    <xf numFmtId="4" fontId="72" fillId="0" borderId="14" xfId="0" applyNumberFormat="1" applyFont="1" applyBorder="1" applyAlignment="1">
      <alignment/>
    </xf>
    <xf numFmtId="4" fontId="19" fillId="0" borderId="14" xfId="0" applyNumberFormat="1" applyFont="1" applyFill="1" applyBorder="1" applyAlignment="1" applyProtection="1">
      <alignment horizontal="right"/>
      <protection locked="0"/>
    </xf>
    <xf numFmtId="4" fontId="76" fillId="0" borderId="14" xfId="0" applyNumberFormat="1" applyFont="1" applyBorder="1" applyAlignment="1">
      <alignment horizontal="right"/>
    </xf>
    <xf numFmtId="0" fontId="76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4" fontId="76" fillId="0" borderId="14" xfId="0" applyNumberFormat="1" applyFont="1" applyBorder="1" applyAlignment="1">
      <alignment/>
    </xf>
    <xf numFmtId="4" fontId="76" fillId="0" borderId="15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72" fillId="0" borderId="16" xfId="0" applyNumberFormat="1" applyFont="1" applyBorder="1" applyAlignment="1">
      <alignment/>
    </xf>
    <xf numFmtId="49" fontId="28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14" xfId="0" applyNumberFormat="1" applyFont="1" applyFill="1" applyBorder="1" applyAlignment="1" applyProtection="1">
      <alignment horizontal="left"/>
      <protection locked="0"/>
    </xf>
    <xf numFmtId="49" fontId="1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Alignment="1">
      <alignment/>
    </xf>
    <xf numFmtId="4" fontId="19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19" fillId="34" borderId="15" xfId="0" applyNumberFormat="1" applyFont="1" applyFill="1" applyBorder="1" applyAlignment="1" applyProtection="1">
      <alignment horizontal="center" vertical="center" wrapText="1"/>
      <protection locked="0"/>
    </xf>
    <xf numFmtId="4" fontId="18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18" fillId="34" borderId="15" xfId="0" applyNumberFormat="1" applyFont="1" applyFill="1" applyBorder="1" applyAlignment="1" applyProtection="1">
      <alignment horizontal="center" vertical="center" wrapText="1"/>
      <protection locked="0"/>
    </xf>
    <xf numFmtId="4" fontId="18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19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18" fillId="34" borderId="14" xfId="0" applyNumberFormat="1" applyFont="1" applyFill="1" applyBorder="1" applyAlignment="1" applyProtection="1">
      <alignment horizontal="left"/>
      <protection locked="0"/>
    </xf>
    <xf numFmtId="0" fontId="13" fillId="34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36" fillId="34" borderId="0" xfId="0" applyNumberFormat="1" applyFont="1" applyFill="1" applyBorder="1" applyAlignment="1" applyProtection="1">
      <alignment horizontal="left"/>
      <protection locked="0"/>
    </xf>
    <xf numFmtId="0" fontId="32" fillId="34" borderId="0" xfId="0" applyNumberFormat="1" applyFont="1" applyFill="1" applyBorder="1" applyAlignment="1" applyProtection="1">
      <alignment horizontal="left"/>
      <protection locked="0"/>
    </xf>
    <xf numFmtId="0" fontId="30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31" fillId="34" borderId="0" xfId="0" applyFont="1" applyFill="1" applyAlignment="1">
      <alignment horizontal="center"/>
    </xf>
    <xf numFmtId="0" fontId="30" fillId="34" borderId="0" xfId="0" applyFont="1" applyFill="1" applyAlignment="1">
      <alignment horizontal="center"/>
    </xf>
    <xf numFmtId="49" fontId="3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3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3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3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5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5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35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74" fillId="34" borderId="0" xfId="0" applyFont="1" applyFill="1" applyAlignment="1">
      <alignment/>
    </xf>
    <xf numFmtId="49" fontId="17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27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0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27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20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20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20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0" xfId="0" applyFont="1" applyFill="1" applyAlignment="1">
      <alignment vertical="center"/>
    </xf>
    <xf numFmtId="0" fontId="19" fillId="34" borderId="0" xfId="0" applyFont="1" applyFill="1" applyAlignment="1">
      <alignment/>
    </xf>
    <xf numFmtId="0" fontId="19" fillId="34" borderId="10" xfId="0" applyFont="1" applyFill="1" applyBorder="1" applyAlignment="1">
      <alignment vertical="center"/>
    </xf>
    <xf numFmtId="4" fontId="19" fillId="34" borderId="11" xfId="0" applyNumberFormat="1" applyFont="1" applyFill="1" applyBorder="1" applyAlignment="1">
      <alignment vertical="center"/>
    </xf>
    <xf numFmtId="4" fontId="19" fillId="34" borderId="10" xfId="0" applyNumberFormat="1" applyFont="1" applyFill="1" applyBorder="1" applyAlignment="1">
      <alignment vertical="center"/>
    </xf>
    <xf numFmtId="0" fontId="19" fillId="34" borderId="11" xfId="0" applyFont="1" applyFill="1" applyBorder="1" applyAlignment="1">
      <alignment vertical="center"/>
    </xf>
    <xf numFmtId="0" fontId="19" fillId="34" borderId="10" xfId="0" applyFont="1" applyFill="1" applyBorder="1" applyAlignment="1">
      <alignment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49" fontId="19" fillId="34" borderId="19" xfId="0" applyNumberFormat="1" applyFont="1" applyFill="1" applyBorder="1" applyAlignment="1">
      <alignment horizontal="right" vertical="center" wrapText="1"/>
    </xf>
    <xf numFmtId="4" fontId="19" fillId="34" borderId="10" xfId="0" applyNumberFormat="1" applyFont="1" applyFill="1" applyBorder="1" applyAlignment="1">
      <alignment/>
    </xf>
    <xf numFmtId="49" fontId="19" fillId="34" borderId="19" xfId="0" applyNumberFormat="1" applyFont="1" applyFill="1" applyBorder="1" applyAlignment="1">
      <alignment horizontal="right" wrapText="1"/>
    </xf>
    <xf numFmtId="0" fontId="19" fillId="34" borderId="19" xfId="0" applyFont="1" applyFill="1" applyBorder="1" applyAlignment="1">
      <alignment horizontal="right" wrapText="1"/>
    </xf>
    <xf numFmtId="4" fontId="19" fillId="34" borderId="10" xfId="0" applyNumberFormat="1" applyFont="1" applyFill="1" applyBorder="1" applyAlignment="1">
      <alignment horizontal="right"/>
    </xf>
    <xf numFmtId="0" fontId="19" fillId="34" borderId="19" xfId="0" applyFont="1" applyFill="1" applyBorder="1" applyAlignment="1">
      <alignment/>
    </xf>
    <xf numFmtId="0" fontId="19" fillId="34" borderId="19" xfId="0" applyFont="1" applyFill="1" applyBorder="1" applyAlignment="1">
      <alignment vertical="center"/>
    </xf>
    <xf numFmtId="0" fontId="19" fillId="34" borderId="20" xfId="0" applyFont="1" applyFill="1" applyBorder="1" applyAlignment="1">
      <alignment/>
    </xf>
    <xf numFmtId="4" fontId="76" fillId="34" borderId="10" xfId="0" applyNumberFormat="1" applyFont="1" applyFill="1" applyBorder="1" applyAlignment="1">
      <alignment/>
    </xf>
    <xf numFmtId="0" fontId="18" fillId="34" borderId="10" xfId="0" applyFont="1" applyFill="1" applyBorder="1" applyAlignment="1">
      <alignment vertical="center"/>
    </xf>
    <xf numFmtId="4" fontId="18" fillId="34" borderId="10" xfId="0" applyNumberFormat="1" applyFont="1" applyFill="1" applyBorder="1" applyAlignment="1">
      <alignment/>
    </xf>
    <xf numFmtId="0" fontId="19" fillId="34" borderId="21" xfId="0" applyFont="1" applyFill="1" applyBorder="1" applyAlignment="1">
      <alignment vertical="center"/>
    </xf>
    <xf numFmtId="4" fontId="20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20" fillId="33" borderId="16" xfId="0" applyNumberFormat="1" applyFont="1" applyFill="1" applyBorder="1" applyAlignment="1" applyProtection="1">
      <alignment horizontal="right" wrapText="1"/>
      <protection locked="0"/>
    </xf>
    <xf numFmtId="4" fontId="18" fillId="34" borderId="16" xfId="0" applyNumberFormat="1" applyFont="1" applyFill="1" applyBorder="1" applyAlignment="1" applyProtection="1">
      <alignment horizontal="right" vertical="center" wrapText="1"/>
      <protection locked="0"/>
    </xf>
    <xf numFmtId="4" fontId="19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9" fontId="8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 wrapText="1"/>
    </xf>
    <xf numFmtId="0" fontId="9" fillId="0" borderId="24" xfId="0" applyFont="1" applyBorder="1" applyAlignment="1">
      <alignment wrapText="1"/>
    </xf>
    <xf numFmtId="49" fontId="9" fillId="0" borderId="10" xfId="0" applyNumberFormat="1" applyFont="1" applyBorder="1" applyAlignment="1">
      <alignment horizontal="right"/>
    </xf>
    <xf numFmtId="0" fontId="19" fillId="34" borderId="10" xfId="0" applyFont="1" applyFill="1" applyBorder="1" applyAlignment="1">
      <alignment vertical="center"/>
    </xf>
    <xf numFmtId="0" fontId="15" fillId="34" borderId="0" xfId="0" applyFont="1" applyFill="1" applyAlignment="1">
      <alignment horizontal="center" wrapText="1"/>
    </xf>
    <xf numFmtId="0" fontId="31" fillId="34" borderId="0" xfId="0" applyFont="1" applyFill="1" applyAlignment="1">
      <alignment horizontal="center"/>
    </xf>
    <xf numFmtId="0" fontId="30" fillId="34" borderId="0" xfId="0" applyFont="1" applyFill="1" applyAlignment="1">
      <alignment horizontal="center"/>
    </xf>
    <xf numFmtId="0" fontId="36" fillId="34" borderId="0" xfId="0" applyNumberFormat="1" applyFont="1" applyFill="1" applyBorder="1" applyAlignment="1" applyProtection="1">
      <alignment horizontal="left"/>
      <protection locked="0"/>
    </xf>
    <xf numFmtId="49" fontId="38" fillId="33" borderId="0" xfId="0" applyNumberFormat="1" applyFont="1" applyFill="1" applyAlignment="1" applyProtection="1">
      <alignment horizontal="center" vertical="center" wrapText="1"/>
      <protection locked="0"/>
    </xf>
    <xf numFmtId="49" fontId="34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36" fillId="34" borderId="0" xfId="0" applyNumberFormat="1" applyFont="1" applyFill="1" applyBorder="1" applyAlignment="1" applyProtection="1">
      <alignment horizontal="left"/>
      <protection locked="0"/>
    </xf>
    <xf numFmtId="49" fontId="32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9" fillId="34" borderId="11" xfId="0" applyFont="1" applyFill="1" applyBorder="1" applyAlignment="1">
      <alignment wrapText="1"/>
    </xf>
    <xf numFmtId="0" fontId="19" fillId="34" borderId="19" xfId="0" applyFont="1" applyFill="1" applyBorder="1" applyAlignment="1">
      <alignment wrapText="1"/>
    </xf>
    <xf numFmtId="0" fontId="13" fillId="34" borderId="19" xfId="0" applyNumberFormat="1" applyFont="1" applyFill="1" applyBorder="1" applyAlignment="1" applyProtection="1">
      <alignment wrapText="1"/>
      <protection locked="0"/>
    </xf>
    <xf numFmtId="0" fontId="18" fillId="34" borderId="23" xfId="0" applyFont="1" applyFill="1" applyBorder="1" applyAlignment="1">
      <alignment/>
    </xf>
    <xf numFmtId="0" fontId="19" fillId="34" borderId="19" xfId="0" applyFont="1" applyFill="1" applyBorder="1" applyAlignment="1">
      <alignment/>
    </xf>
    <xf numFmtId="0" fontId="13" fillId="34" borderId="0" xfId="0" applyNumberFormat="1" applyFont="1" applyFill="1" applyBorder="1" applyAlignment="1" applyProtection="1">
      <alignment horizontal="left"/>
      <protection locked="0"/>
    </xf>
    <xf numFmtId="0" fontId="19" fillId="34" borderId="11" xfId="0" applyFont="1" applyFill="1" applyBorder="1" applyAlignment="1">
      <alignment vertical="center" wrapText="1"/>
    </xf>
    <xf numFmtId="0" fontId="19" fillId="34" borderId="19" xfId="0" applyFont="1" applyFill="1" applyBorder="1" applyAlignment="1">
      <alignment vertical="center" wrapText="1"/>
    </xf>
    <xf numFmtId="0" fontId="19" fillId="34" borderId="11" xfId="0" applyFont="1" applyFill="1" applyBorder="1" applyAlignment="1">
      <alignment horizontal="left"/>
    </xf>
    <xf numFmtId="0" fontId="19" fillId="34" borderId="19" xfId="0" applyFont="1" applyFill="1" applyBorder="1" applyAlignment="1">
      <alignment horizontal="left"/>
    </xf>
    <xf numFmtId="0" fontId="0" fillId="34" borderId="19" xfId="0" applyFill="1" applyBorder="1" applyAlignment="1">
      <alignment wrapText="1"/>
    </xf>
    <xf numFmtId="0" fontId="19" fillId="34" borderId="11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left" wrapText="1"/>
    </xf>
    <xf numFmtId="0" fontId="13" fillId="34" borderId="19" xfId="0" applyNumberFormat="1" applyFont="1" applyFill="1" applyBorder="1" applyAlignment="1" applyProtection="1">
      <alignment horizontal="left" wrapText="1"/>
      <protection locked="0"/>
    </xf>
    <xf numFmtId="0" fontId="21" fillId="34" borderId="11" xfId="0" applyFont="1" applyFill="1" applyBorder="1" applyAlignment="1">
      <alignment wrapText="1"/>
    </xf>
    <xf numFmtId="0" fontId="21" fillId="34" borderId="19" xfId="0" applyFont="1" applyFill="1" applyBorder="1" applyAlignment="1">
      <alignment wrapText="1"/>
    </xf>
    <xf numFmtId="0" fontId="19" fillId="34" borderId="10" xfId="0" applyFont="1" applyFill="1" applyBorder="1" applyAlignment="1">
      <alignment vertical="center" wrapText="1"/>
    </xf>
    <xf numFmtId="0" fontId="19" fillId="34" borderId="26" xfId="0" applyFont="1" applyFill="1" applyBorder="1" applyAlignment="1">
      <alignment vertical="center"/>
    </xf>
    <xf numFmtId="0" fontId="19" fillId="34" borderId="21" xfId="0" applyFont="1" applyFill="1" applyBorder="1" applyAlignment="1">
      <alignment vertical="center"/>
    </xf>
    <xf numFmtId="0" fontId="19" fillId="34" borderId="11" xfId="0" applyFont="1" applyFill="1" applyBorder="1" applyAlignment="1">
      <alignment vertical="center"/>
    </xf>
    <xf numFmtId="0" fontId="19" fillId="34" borderId="23" xfId="0" applyFont="1" applyFill="1" applyBorder="1" applyAlignment="1">
      <alignment vertical="center"/>
    </xf>
    <xf numFmtId="0" fontId="19" fillId="34" borderId="19" xfId="0" applyFont="1" applyFill="1" applyBorder="1" applyAlignment="1">
      <alignment vertical="center"/>
    </xf>
    <xf numFmtId="0" fontId="19" fillId="34" borderId="23" xfId="0" applyFont="1" applyFill="1" applyBorder="1" applyAlignment="1">
      <alignment vertical="center" wrapText="1"/>
    </xf>
    <xf numFmtId="0" fontId="78" fillId="34" borderId="0" xfId="0" applyFont="1" applyFill="1" applyAlignment="1">
      <alignment horizontal="center" wrapText="1"/>
    </xf>
    <xf numFmtId="0" fontId="73" fillId="34" borderId="0" xfId="0" applyFont="1" applyFill="1" applyAlignment="1">
      <alignment horizontal="center"/>
    </xf>
    <xf numFmtId="0" fontId="74" fillId="34" borderId="0" xfId="0" applyFont="1" applyFill="1" applyAlignment="1">
      <alignment horizontal="center"/>
    </xf>
    <xf numFmtId="0" fontId="19" fillId="34" borderId="10" xfId="0" applyFont="1" applyFill="1" applyBorder="1" applyAlignment="1">
      <alignment vertical="center"/>
    </xf>
    <xf numFmtId="49" fontId="27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0" xfId="0" applyNumberFormat="1" applyFont="1" applyFill="1" applyBorder="1" applyAlignment="1" applyProtection="1">
      <alignment horizontal="left"/>
      <protection locked="0"/>
    </xf>
    <xf numFmtId="49" fontId="25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7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center" wrapText="1"/>
      <protection locked="0"/>
    </xf>
    <xf numFmtId="0" fontId="79" fillId="0" borderId="14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4" fontId="79" fillId="0" borderId="16" xfId="0" applyNumberFormat="1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/>
    </xf>
    <xf numFmtId="49" fontId="18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0" fillId="0" borderId="11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80" fillId="0" borderId="23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.7109375" style="98" customWidth="1"/>
    <col min="2" max="2" width="6.28125" style="98" customWidth="1"/>
    <col min="3" max="3" width="5.57421875" style="98" customWidth="1"/>
    <col min="4" max="4" width="33.00390625" style="98" customWidth="1"/>
    <col min="5" max="5" width="12.7109375" style="98" customWidth="1"/>
    <col min="6" max="6" width="9.140625" style="98" customWidth="1"/>
    <col min="7" max="7" width="12.57421875" style="98" customWidth="1"/>
    <col min="8" max="16384" width="9.140625" style="39" customWidth="1"/>
  </cols>
  <sheetData>
    <row r="1" spans="1:7" ht="15">
      <c r="A1" s="100"/>
      <c r="B1" s="100"/>
      <c r="C1" s="100"/>
      <c r="D1" s="100"/>
      <c r="E1" s="101" t="s">
        <v>81</v>
      </c>
      <c r="F1" s="100"/>
      <c r="G1" s="100"/>
    </row>
    <row r="2" spans="1:7" ht="15">
      <c r="A2" s="100"/>
      <c r="B2" s="100"/>
      <c r="C2" s="100"/>
      <c r="D2" s="100"/>
      <c r="E2" s="101" t="s">
        <v>175</v>
      </c>
      <c r="F2" s="100"/>
      <c r="G2" s="100"/>
    </row>
    <row r="3" spans="1:7" ht="15">
      <c r="A3" s="100"/>
      <c r="B3" s="100"/>
      <c r="C3" s="100"/>
      <c r="D3" s="100"/>
      <c r="E3" s="101" t="s">
        <v>84</v>
      </c>
      <c r="F3" s="100"/>
      <c r="G3" s="100"/>
    </row>
    <row r="4" spans="1:7" ht="15">
      <c r="A4" s="100"/>
      <c r="B4" s="100"/>
      <c r="C4" s="100"/>
      <c r="D4" s="100"/>
      <c r="E4" s="101" t="s">
        <v>176</v>
      </c>
      <c r="F4" s="100"/>
      <c r="G4" s="100"/>
    </row>
    <row r="5" spans="1:7" ht="28.5" customHeight="1">
      <c r="A5" s="100"/>
      <c r="B5" s="100"/>
      <c r="C5" s="100"/>
      <c r="D5" s="100"/>
      <c r="E5" s="100"/>
      <c r="F5" s="100"/>
      <c r="G5" s="100"/>
    </row>
    <row r="6" spans="1:7" ht="14.25">
      <c r="A6" s="160" t="s">
        <v>82</v>
      </c>
      <c r="B6" s="160"/>
      <c r="C6" s="160"/>
      <c r="D6" s="160"/>
      <c r="E6" s="160"/>
      <c r="F6" s="160"/>
      <c r="G6" s="160"/>
    </row>
    <row r="7" spans="1:7" ht="15">
      <c r="A7" s="161" t="s">
        <v>83</v>
      </c>
      <c r="B7" s="162"/>
      <c r="C7" s="162"/>
      <c r="D7" s="162"/>
      <c r="E7" s="162"/>
      <c r="F7" s="162"/>
      <c r="G7" s="162"/>
    </row>
    <row r="8" spans="1:7" ht="27.75" customHeight="1">
      <c r="A8" s="102"/>
      <c r="B8" s="103"/>
      <c r="C8" s="103"/>
      <c r="D8" s="103"/>
      <c r="E8" s="103"/>
      <c r="F8" s="103"/>
      <c r="G8" s="103"/>
    </row>
    <row r="9" spans="1:7" s="97" customFormat="1" ht="39.75" customHeight="1">
      <c r="A9" s="104" t="s">
        <v>34</v>
      </c>
      <c r="B9" s="104" t="s">
        <v>79</v>
      </c>
      <c r="C9" s="104" t="s">
        <v>165</v>
      </c>
      <c r="D9" s="104" t="s">
        <v>35</v>
      </c>
      <c r="E9" s="104" t="s">
        <v>36</v>
      </c>
      <c r="F9" s="104" t="s">
        <v>37</v>
      </c>
      <c r="G9" s="104" t="s">
        <v>38</v>
      </c>
    </row>
    <row r="10" spans="1:7" s="97" customFormat="1" ht="27.75" customHeight="1">
      <c r="A10" s="105" t="s">
        <v>47</v>
      </c>
      <c r="B10" s="105"/>
      <c r="C10" s="105"/>
      <c r="D10" s="106" t="s">
        <v>48</v>
      </c>
      <c r="E10" s="107" t="s">
        <v>166</v>
      </c>
      <c r="F10" s="107" t="s">
        <v>167</v>
      </c>
      <c r="G10" s="107" t="s">
        <v>168</v>
      </c>
    </row>
    <row r="11" spans="1:7" s="97" customFormat="1" ht="16.5" customHeight="1">
      <c r="A11" s="108"/>
      <c r="B11" s="109" t="s">
        <v>161</v>
      </c>
      <c r="C11" s="110"/>
      <c r="D11" s="111" t="s">
        <v>43</v>
      </c>
      <c r="E11" s="112" t="s">
        <v>169</v>
      </c>
      <c r="F11" s="112" t="s">
        <v>167</v>
      </c>
      <c r="G11" s="112" t="s">
        <v>170</v>
      </c>
    </row>
    <row r="12" spans="1:7" s="97" customFormat="1" ht="60.75" customHeight="1">
      <c r="A12" s="113"/>
      <c r="B12" s="113"/>
      <c r="C12" s="109" t="s">
        <v>44</v>
      </c>
      <c r="D12" s="111" t="s">
        <v>45</v>
      </c>
      <c r="E12" s="112" t="s">
        <v>171</v>
      </c>
      <c r="F12" s="112" t="s">
        <v>167</v>
      </c>
      <c r="G12" s="112" t="s">
        <v>172</v>
      </c>
    </row>
    <row r="13" spans="1:7" s="97" customFormat="1" ht="13.5" customHeight="1">
      <c r="A13" s="165"/>
      <c r="B13" s="165"/>
      <c r="C13" s="165"/>
      <c r="D13" s="166"/>
      <c r="E13" s="166"/>
      <c r="F13" s="166"/>
      <c r="G13" s="166"/>
    </row>
    <row r="14" spans="1:7" s="97" customFormat="1" ht="29.25" customHeight="1">
      <c r="A14" s="167" t="s">
        <v>51</v>
      </c>
      <c r="B14" s="167"/>
      <c r="C14" s="167"/>
      <c r="D14" s="167"/>
      <c r="E14" s="114" t="s">
        <v>173</v>
      </c>
      <c r="F14" s="114" t="s">
        <v>167</v>
      </c>
      <c r="G14" s="114" t="s">
        <v>174</v>
      </c>
    </row>
    <row r="15" spans="1:7" ht="12.75">
      <c r="A15" s="163"/>
      <c r="B15" s="163"/>
      <c r="C15" s="163"/>
      <c r="D15" s="163"/>
      <c r="E15" s="163"/>
      <c r="F15" s="163"/>
      <c r="G15" s="163"/>
    </row>
    <row r="16" spans="1:7" ht="12.75">
      <c r="A16" s="163"/>
      <c r="B16" s="163"/>
      <c r="C16" s="163"/>
      <c r="D16" s="163"/>
      <c r="E16" s="163"/>
      <c r="F16" s="163"/>
      <c r="G16" s="163"/>
    </row>
    <row r="17" spans="1:7" ht="12.75">
      <c r="A17" s="164"/>
      <c r="B17" s="164"/>
      <c r="C17" s="163"/>
      <c r="D17" s="163"/>
      <c r="E17" s="163"/>
      <c r="F17" s="163"/>
      <c r="G17" s="163"/>
    </row>
    <row r="18" spans="1:7" ht="12.75">
      <c r="A18" s="164"/>
      <c r="B18" s="164"/>
      <c r="C18" s="163"/>
      <c r="D18" s="163"/>
      <c r="E18" s="163"/>
      <c r="F18" s="163"/>
      <c r="G18" s="163"/>
    </row>
    <row r="19" spans="5:7" ht="12.75">
      <c r="E19" s="99" t="s">
        <v>88</v>
      </c>
      <c r="F19" s="99"/>
      <c r="G19" s="99"/>
    </row>
    <row r="20" spans="5:7" ht="12.75">
      <c r="E20" s="99"/>
      <c r="F20" s="99"/>
      <c r="G20" s="99"/>
    </row>
    <row r="21" spans="5:7" ht="12.75">
      <c r="E21" s="99" t="s">
        <v>87</v>
      </c>
      <c r="F21" s="99"/>
      <c r="G21" s="99"/>
    </row>
    <row r="22" spans="5:7" ht="12.75">
      <c r="E22" s="99"/>
      <c r="F22" s="99"/>
      <c r="G22" s="99"/>
    </row>
  </sheetData>
  <sheetProtection/>
  <mergeCells count="10">
    <mergeCell ref="A6:G6"/>
    <mergeCell ref="A7:G7"/>
    <mergeCell ref="A15:G15"/>
    <mergeCell ref="A16:G16"/>
    <mergeCell ref="A17:B18"/>
    <mergeCell ref="C17:G17"/>
    <mergeCell ref="C18:G18"/>
    <mergeCell ref="A13:C13"/>
    <mergeCell ref="D13:G13"/>
    <mergeCell ref="A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2">
      <selection activeCell="D106" sqref="D106"/>
    </sheetView>
  </sheetViews>
  <sheetFormatPr defaultColWidth="9.140625" defaultRowHeight="15"/>
  <cols>
    <col min="1" max="1" width="5.28125" style="96" customWidth="1"/>
    <col min="2" max="2" width="6.28125" style="96" customWidth="1"/>
    <col min="3" max="3" width="5.8515625" style="96" customWidth="1"/>
    <col min="4" max="4" width="37.57421875" style="96" customWidth="1"/>
    <col min="5" max="5" width="11.28125" style="96" customWidth="1"/>
    <col min="6" max="6" width="9.57421875" style="96" customWidth="1"/>
    <col min="7" max="7" width="11.140625" style="96" customWidth="1"/>
    <col min="8" max="16384" width="9.140625" style="39" customWidth="1"/>
  </cols>
  <sheetData>
    <row r="1" spans="1:7" ht="15">
      <c r="A1" s="115"/>
      <c r="B1" s="115"/>
      <c r="C1" s="115"/>
      <c r="D1" s="115"/>
      <c r="E1" s="101" t="s">
        <v>85</v>
      </c>
      <c r="F1" s="115"/>
      <c r="G1" s="115"/>
    </row>
    <row r="2" spans="1:7" ht="15">
      <c r="A2" s="115"/>
      <c r="B2" s="115"/>
      <c r="C2" s="115"/>
      <c r="D2" s="115"/>
      <c r="E2" s="101" t="s">
        <v>175</v>
      </c>
      <c r="F2" s="115"/>
      <c r="G2" s="115"/>
    </row>
    <row r="3" spans="1:7" ht="15">
      <c r="A3" s="115"/>
      <c r="B3" s="115"/>
      <c r="C3" s="115"/>
      <c r="D3" s="115"/>
      <c r="E3" s="101" t="s">
        <v>84</v>
      </c>
      <c r="F3" s="115"/>
      <c r="G3" s="115"/>
    </row>
    <row r="4" spans="1:7" ht="15">
      <c r="A4" s="115"/>
      <c r="B4" s="115"/>
      <c r="C4" s="115"/>
      <c r="D4" s="115"/>
      <c r="E4" s="101" t="s">
        <v>176</v>
      </c>
      <c r="F4" s="115"/>
      <c r="G4" s="115"/>
    </row>
    <row r="5" spans="1:7" ht="21.75" customHeight="1">
      <c r="A5" s="115"/>
      <c r="B5" s="115"/>
      <c r="C5" s="115"/>
      <c r="D5" s="115"/>
      <c r="E5" s="115"/>
      <c r="F5" s="115"/>
      <c r="G5" s="115"/>
    </row>
    <row r="6" spans="1:7" ht="14.25">
      <c r="A6" s="192" t="s">
        <v>139</v>
      </c>
      <c r="B6" s="192"/>
      <c r="C6" s="192"/>
      <c r="D6" s="192"/>
      <c r="E6" s="192"/>
      <c r="F6" s="192"/>
      <c r="G6" s="192"/>
    </row>
    <row r="7" spans="1:7" ht="15">
      <c r="A7" s="193" t="s">
        <v>86</v>
      </c>
      <c r="B7" s="194"/>
      <c r="C7" s="194"/>
      <c r="D7" s="194"/>
      <c r="E7" s="194"/>
      <c r="F7" s="194"/>
      <c r="G7" s="194"/>
    </row>
    <row r="8" ht="16.5" customHeight="1"/>
    <row r="9" spans="1:7" s="97" customFormat="1" ht="25.5">
      <c r="A9" s="116" t="s">
        <v>34</v>
      </c>
      <c r="B9" s="116" t="s">
        <v>79</v>
      </c>
      <c r="C9" s="116" t="s">
        <v>165</v>
      </c>
      <c r="D9" s="116" t="s">
        <v>35</v>
      </c>
      <c r="E9" s="116" t="s">
        <v>36</v>
      </c>
      <c r="F9" s="116" t="s">
        <v>37</v>
      </c>
      <c r="G9" s="116" t="s">
        <v>38</v>
      </c>
    </row>
    <row r="10" spans="1:7" s="97" customFormat="1" ht="21.75" customHeight="1">
      <c r="A10" s="117" t="s">
        <v>64</v>
      </c>
      <c r="B10" s="117"/>
      <c r="C10" s="117"/>
      <c r="D10" s="118" t="s">
        <v>65</v>
      </c>
      <c r="E10" s="119" t="s">
        <v>177</v>
      </c>
      <c r="F10" s="119" t="s">
        <v>46</v>
      </c>
      <c r="G10" s="119" t="s">
        <v>177</v>
      </c>
    </row>
    <row r="11" spans="1:7" s="97" customFormat="1" ht="15">
      <c r="A11" s="120"/>
      <c r="B11" s="121" t="s">
        <v>178</v>
      </c>
      <c r="C11" s="122"/>
      <c r="D11" s="123" t="s">
        <v>179</v>
      </c>
      <c r="E11" s="124" t="s">
        <v>180</v>
      </c>
      <c r="F11" s="124" t="s">
        <v>46</v>
      </c>
      <c r="G11" s="124" t="s">
        <v>180</v>
      </c>
    </row>
    <row r="12" spans="1:7" s="97" customFormat="1" ht="33.75">
      <c r="A12" s="125"/>
      <c r="B12" s="125"/>
      <c r="C12" s="121" t="s">
        <v>181</v>
      </c>
      <c r="D12" s="123" t="s">
        <v>182</v>
      </c>
      <c r="E12" s="124" t="s">
        <v>183</v>
      </c>
      <c r="F12" s="124" t="s">
        <v>184</v>
      </c>
      <c r="G12" s="124" t="s">
        <v>185</v>
      </c>
    </row>
    <row r="13" spans="1:7" s="97" customFormat="1" ht="33.75">
      <c r="A13" s="125"/>
      <c r="B13" s="125"/>
      <c r="C13" s="121" t="s">
        <v>71</v>
      </c>
      <c r="D13" s="123" t="s">
        <v>72</v>
      </c>
      <c r="E13" s="124" t="s">
        <v>186</v>
      </c>
      <c r="F13" s="124" t="s">
        <v>187</v>
      </c>
      <c r="G13" s="124" t="s">
        <v>188</v>
      </c>
    </row>
    <row r="14" spans="1:7" s="97" customFormat="1" ht="12.75">
      <c r="A14" s="125"/>
      <c r="B14" s="125"/>
      <c r="C14" s="121" t="s">
        <v>69</v>
      </c>
      <c r="D14" s="123" t="s">
        <v>70</v>
      </c>
      <c r="E14" s="124" t="s">
        <v>189</v>
      </c>
      <c r="F14" s="124" t="s">
        <v>190</v>
      </c>
      <c r="G14" s="124" t="s">
        <v>191</v>
      </c>
    </row>
    <row r="15" spans="1:7" s="97" customFormat="1" ht="15">
      <c r="A15" s="120"/>
      <c r="B15" s="121" t="s">
        <v>192</v>
      </c>
      <c r="C15" s="122"/>
      <c r="D15" s="123" t="s">
        <v>193</v>
      </c>
      <c r="E15" s="124" t="s">
        <v>194</v>
      </c>
      <c r="F15" s="124" t="s">
        <v>46</v>
      </c>
      <c r="G15" s="124" t="s">
        <v>194</v>
      </c>
    </row>
    <row r="16" spans="1:7" s="97" customFormat="1" ht="12.75">
      <c r="A16" s="125"/>
      <c r="B16" s="125"/>
      <c r="C16" s="121" t="s">
        <v>58</v>
      </c>
      <c r="D16" s="123" t="s">
        <v>59</v>
      </c>
      <c r="E16" s="124" t="s">
        <v>195</v>
      </c>
      <c r="F16" s="124" t="s">
        <v>196</v>
      </c>
      <c r="G16" s="124" t="s">
        <v>197</v>
      </c>
    </row>
    <row r="17" spans="1:7" s="97" customFormat="1" ht="12.75">
      <c r="A17" s="125"/>
      <c r="B17" s="125"/>
      <c r="C17" s="121" t="s">
        <v>60</v>
      </c>
      <c r="D17" s="123" t="s">
        <v>61</v>
      </c>
      <c r="E17" s="124" t="s">
        <v>198</v>
      </c>
      <c r="F17" s="124" t="s">
        <v>199</v>
      </c>
      <c r="G17" s="124" t="s">
        <v>200</v>
      </c>
    </row>
    <row r="18" spans="1:7" s="97" customFormat="1" ht="27" customHeight="1">
      <c r="A18" s="117" t="s">
        <v>201</v>
      </c>
      <c r="B18" s="117"/>
      <c r="C18" s="117"/>
      <c r="D18" s="118" t="s">
        <v>202</v>
      </c>
      <c r="E18" s="119" t="s">
        <v>203</v>
      </c>
      <c r="F18" s="119" t="s">
        <v>46</v>
      </c>
      <c r="G18" s="119" t="s">
        <v>203</v>
      </c>
    </row>
    <row r="19" spans="1:7" s="97" customFormat="1" ht="15">
      <c r="A19" s="120"/>
      <c r="B19" s="121" t="s">
        <v>204</v>
      </c>
      <c r="C19" s="122"/>
      <c r="D19" s="123" t="s">
        <v>205</v>
      </c>
      <c r="E19" s="124" t="s">
        <v>206</v>
      </c>
      <c r="F19" s="124" t="s">
        <v>46</v>
      </c>
      <c r="G19" s="124" t="s">
        <v>206</v>
      </c>
    </row>
    <row r="20" spans="1:7" s="97" customFormat="1" ht="12.75">
      <c r="A20" s="125"/>
      <c r="B20" s="125"/>
      <c r="C20" s="121" t="s">
        <v>207</v>
      </c>
      <c r="D20" s="123" t="s">
        <v>208</v>
      </c>
      <c r="E20" s="124" t="s">
        <v>209</v>
      </c>
      <c r="F20" s="124" t="s">
        <v>210</v>
      </c>
      <c r="G20" s="124" t="s">
        <v>211</v>
      </c>
    </row>
    <row r="21" spans="1:7" s="97" customFormat="1" ht="12.75">
      <c r="A21" s="125"/>
      <c r="B21" s="125"/>
      <c r="C21" s="121" t="s">
        <v>58</v>
      </c>
      <c r="D21" s="123" t="s">
        <v>59</v>
      </c>
      <c r="E21" s="124" t="s">
        <v>212</v>
      </c>
      <c r="F21" s="124" t="s">
        <v>213</v>
      </c>
      <c r="G21" s="124" t="s">
        <v>214</v>
      </c>
    </row>
    <row r="22" spans="1:7" s="97" customFormat="1" ht="12.75">
      <c r="A22" s="125"/>
      <c r="B22" s="125"/>
      <c r="C22" s="121" t="s">
        <v>215</v>
      </c>
      <c r="D22" s="123" t="s">
        <v>216</v>
      </c>
      <c r="E22" s="124" t="s">
        <v>217</v>
      </c>
      <c r="F22" s="124" t="s">
        <v>218</v>
      </c>
      <c r="G22" s="124" t="s">
        <v>219</v>
      </c>
    </row>
    <row r="23" spans="1:7" s="97" customFormat="1" ht="12.75">
      <c r="A23" s="125"/>
      <c r="B23" s="125"/>
      <c r="C23" s="121" t="s">
        <v>60</v>
      </c>
      <c r="D23" s="123" t="s">
        <v>61</v>
      </c>
      <c r="E23" s="124" t="s">
        <v>220</v>
      </c>
      <c r="F23" s="124" t="s">
        <v>221</v>
      </c>
      <c r="G23" s="124" t="s">
        <v>222</v>
      </c>
    </row>
    <row r="24" spans="1:7" s="97" customFormat="1" ht="20.25" customHeight="1">
      <c r="A24" s="117" t="s">
        <v>223</v>
      </c>
      <c r="B24" s="117"/>
      <c r="C24" s="117"/>
      <c r="D24" s="118" t="s">
        <v>224</v>
      </c>
      <c r="E24" s="119" t="s">
        <v>225</v>
      </c>
      <c r="F24" s="119" t="s">
        <v>46</v>
      </c>
      <c r="G24" s="119" t="s">
        <v>225</v>
      </c>
    </row>
    <row r="25" spans="1:7" s="97" customFormat="1" ht="15">
      <c r="A25" s="120"/>
      <c r="B25" s="121" t="s">
        <v>226</v>
      </c>
      <c r="C25" s="122"/>
      <c r="D25" s="123" t="s">
        <v>227</v>
      </c>
      <c r="E25" s="124" t="s">
        <v>228</v>
      </c>
      <c r="F25" s="124" t="s">
        <v>46</v>
      </c>
      <c r="G25" s="124" t="s">
        <v>228</v>
      </c>
    </row>
    <row r="26" spans="1:7" s="97" customFormat="1" ht="12.75">
      <c r="A26" s="125"/>
      <c r="B26" s="125"/>
      <c r="C26" s="121" t="s">
        <v>229</v>
      </c>
      <c r="D26" s="123" t="s">
        <v>230</v>
      </c>
      <c r="E26" s="124" t="s">
        <v>231</v>
      </c>
      <c r="F26" s="124" t="s">
        <v>232</v>
      </c>
      <c r="G26" s="124" t="s">
        <v>233</v>
      </c>
    </row>
    <row r="27" spans="1:7" s="97" customFormat="1" ht="22.5">
      <c r="A27" s="125"/>
      <c r="B27" s="125"/>
      <c r="C27" s="121" t="s">
        <v>234</v>
      </c>
      <c r="D27" s="123" t="s">
        <v>235</v>
      </c>
      <c r="E27" s="124" t="s">
        <v>236</v>
      </c>
      <c r="F27" s="124" t="s">
        <v>237</v>
      </c>
      <c r="G27" s="124" t="s">
        <v>238</v>
      </c>
    </row>
    <row r="28" spans="1:7" s="97" customFormat="1" ht="12.75">
      <c r="A28" s="125"/>
      <c r="B28" s="125"/>
      <c r="C28" s="121" t="s">
        <v>155</v>
      </c>
      <c r="D28" s="123" t="s">
        <v>156</v>
      </c>
      <c r="E28" s="124" t="s">
        <v>239</v>
      </c>
      <c r="F28" s="124" t="s">
        <v>191</v>
      </c>
      <c r="G28" s="124" t="s">
        <v>240</v>
      </c>
    </row>
    <row r="29" spans="1:7" s="97" customFormat="1" ht="12.75">
      <c r="A29" s="125"/>
      <c r="B29" s="125"/>
      <c r="C29" s="121" t="s">
        <v>60</v>
      </c>
      <c r="D29" s="123" t="s">
        <v>61</v>
      </c>
      <c r="E29" s="124" t="s">
        <v>241</v>
      </c>
      <c r="F29" s="124" t="s">
        <v>237</v>
      </c>
      <c r="G29" s="124" t="s">
        <v>242</v>
      </c>
    </row>
    <row r="30" spans="1:7" s="97" customFormat="1" ht="15">
      <c r="A30" s="120"/>
      <c r="B30" s="121" t="s">
        <v>243</v>
      </c>
      <c r="C30" s="122"/>
      <c r="D30" s="123" t="s">
        <v>244</v>
      </c>
      <c r="E30" s="124" t="s">
        <v>245</v>
      </c>
      <c r="F30" s="124" t="s">
        <v>218</v>
      </c>
      <c r="G30" s="124" t="s">
        <v>246</v>
      </c>
    </row>
    <row r="31" spans="1:7" s="97" customFormat="1" ht="12.75">
      <c r="A31" s="125"/>
      <c r="B31" s="125"/>
      <c r="C31" s="121" t="s">
        <v>58</v>
      </c>
      <c r="D31" s="123" t="s">
        <v>59</v>
      </c>
      <c r="E31" s="124" t="s">
        <v>247</v>
      </c>
      <c r="F31" s="124" t="s">
        <v>237</v>
      </c>
      <c r="G31" s="124" t="s">
        <v>248</v>
      </c>
    </row>
    <row r="32" spans="1:7" s="97" customFormat="1" ht="12.75">
      <c r="A32" s="125"/>
      <c r="B32" s="125"/>
      <c r="C32" s="121" t="s">
        <v>60</v>
      </c>
      <c r="D32" s="123" t="s">
        <v>61</v>
      </c>
      <c r="E32" s="124" t="s">
        <v>249</v>
      </c>
      <c r="F32" s="124" t="s">
        <v>250</v>
      </c>
      <c r="G32" s="124" t="s">
        <v>251</v>
      </c>
    </row>
    <row r="33" spans="1:7" s="97" customFormat="1" ht="15">
      <c r="A33" s="120"/>
      <c r="B33" s="121" t="s">
        <v>252</v>
      </c>
      <c r="C33" s="122"/>
      <c r="D33" s="123" t="s">
        <v>253</v>
      </c>
      <c r="E33" s="124" t="s">
        <v>254</v>
      </c>
      <c r="F33" s="124" t="s">
        <v>46</v>
      </c>
      <c r="G33" s="124" t="s">
        <v>254</v>
      </c>
    </row>
    <row r="34" spans="1:7" s="97" customFormat="1" ht="12.75">
      <c r="A34" s="125"/>
      <c r="B34" s="125"/>
      <c r="C34" s="121" t="s">
        <v>60</v>
      </c>
      <c r="D34" s="123" t="s">
        <v>61</v>
      </c>
      <c r="E34" s="124" t="s">
        <v>255</v>
      </c>
      <c r="F34" s="124" t="s">
        <v>256</v>
      </c>
      <c r="G34" s="124" t="s">
        <v>257</v>
      </c>
    </row>
    <row r="35" spans="1:7" s="97" customFormat="1" ht="22.5">
      <c r="A35" s="125"/>
      <c r="B35" s="125"/>
      <c r="C35" s="121" t="s">
        <v>77</v>
      </c>
      <c r="D35" s="123" t="s">
        <v>78</v>
      </c>
      <c r="E35" s="124" t="s">
        <v>258</v>
      </c>
      <c r="F35" s="124" t="s">
        <v>250</v>
      </c>
      <c r="G35" s="124" t="s">
        <v>259</v>
      </c>
    </row>
    <row r="36" spans="1:7" s="97" customFormat="1" ht="15">
      <c r="A36" s="120"/>
      <c r="B36" s="121" t="s">
        <v>260</v>
      </c>
      <c r="C36" s="122"/>
      <c r="D36" s="123" t="s">
        <v>261</v>
      </c>
      <c r="E36" s="124" t="s">
        <v>262</v>
      </c>
      <c r="F36" s="124" t="s">
        <v>184</v>
      </c>
      <c r="G36" s="124" t="s">
        <v>263</v>
      </c>
    </row>
    <row r="37" spans="1:7" s="97" customFormat="1" ht="12.75">
      <c r="A37" s="125"/>
      <c r="B37" s="125"/>
      <c r="C37" s="121" t="s">
        <v>60</v>
      </c>
      <c r="D37" s="123" t="s">
        <v>61</v>
      </c>
      <c r="E37" s="124" t="s">
        <v>264</v>
      </c>
      <c r="F37" s="124" t="s">
        <v>184</v>
      </c>
      <c r="G37" s="124" t="s">
        <v>265</v>
      </c>
    </row>
    <row r="38" spans="1:7" s="97" customFormat="1" ht="15">
      <c r="A38" s="120"/>
      <c r="B38" s="121" t="s">
        <v>266</v>
      </c>
      <c r="C38" s="122"/>
      <c r="D38" s="123" t="s">
        <v>43</v>
      </c>
      <c r="E38" s="124" t="s">
        <v>267</v>
      </c>
      <c r="F38" s="124" t="s">
        <v>46</v>
      </c>
      <c r="G38" s="124" t="s">
        <v>267</v>
      </c>
    </row>
    <row r="39" spans="1:7" s="97" customFormat="1" ht="12.75">
      <c r="A39" s="125"/>
      <c r="B39" s="125"/>
      <c r="C39" s="121" t="s">
        <v>58</v>
      </c>
      <c r="D39" s="123" t="s">
        <v>59</v>
      </c>
      <c r="E39" s="124" t="s">
        <v>268</v>
      </c>
      <c r="F39" s="124" t="s">
        <v>269</v>
      </c>
      <c r="G39" s="124" t="s">
        <v>270</v>
      </c>
    </row>
    <row r="40" spans="1:7" s="97" customFormat="1" ht="12.75">
      <c r="A40" s="125"/>
      <c r="B40" s="125"/>
      <c r="C40" s="121" t="s">
        <v>60</v>
      </c>
      <c r="D40" s="123" t="s">
        <v>61</v>
      </c>
      <c r="E40" s="124" t="s">
        <v>271</v>
      </c>
      <c r="F40" s="124" t="s">
        <v>221</v>
      </c>
      <c r="G40" s="124" t="s">
        <v>272</v>
      </c>
    </row>
    <row r="41" spans="1:7" s="97" customFormat="1" ht="20.25" customHeight="1">
      <c r="A41" s="117" t="s">
        <v>47</v>
      </c>
      <c r="B41" s="117"/>
      <c r="C41" s="117"/>
      <c r="D41" s="118" t="s">
        <v>48</v>
      </c>
      <c r="E41" s="119" t="s">
        <v>273</v>
      </c>
      <c r="F41" s="119" t="s">
        <v>167</v>
      </c>
      <c r="G41" s="119" t="s">
        <v>274</v>
      </c>
    </row>
    <row r="42" spans="1:7" s="97" customFormat="1" ht="15">
      <c r="A42" s="120"/>
      <c r="B42" s="121" t="s">
        <v>275</v>
      </c>
      <c r="C42" s="122"/>
      <c r="D42" s="123" t="s">
        <v>276</v>
      </c>
      <c r="E42" s="124" t="s">
        <v>277</v>
      </c>
      <c r="F42" s="124" t="s">
        <v>278</v>
      </c>
      <c r="G42" s="124" t="s">
        <v>279</v>
      </c>
    </row>
    <row r="43" spans="1:7" s="97" customFormat="1" ht="12.75">
      <c r="A43" s="125"/>
      <c r="B43" s="125"/>
      <c r="C43" s="121" t="s">
        <v>73</v>
      </c>
      <c r="D43" s="123" t="s">
        <v>74</v>
      </c>
      <c r="E43" s="124" t="s">
        <v>280</v>
      </c>
      <c r="F43" s="124" t="s">
        <v>278</v>
      </c>
      <c r="G43" s="124" t="s">
        <v>281</v>
      </c>
    </row>
    <row r="44" spans="1:7" s="97" customFormat="1" ht="15">
      <c r="A44" s="120"/>
      <c r="B44" s="121" t="s">
        <v>161</v>
      </c>
      <c r="C44" s="122"/>
      <c r="D44" s="123" t="s">
        <v>43</v>
      </c>
      <c r="E44" s="124" t="s">
        <v>282</v>
      </c>
      <c r="F44" s="124" t="s">
        <v>283</v>
      </c>
      <c r="G44" s="124" t="s">
        <v>284</v>
      </c>
    </row>
    <row r="45" spans="1:7" s="97" customFormat="1" ht="12.75">
      <c r="A45" s="125"/>
      <c r="B45" s="125"/>
      <c r="C45" s="121" t="s">
        <v>73</v>
      </c>
      <c r="D45" s="123" t="s">
        <v>74</v>
      </c>
      <c r="E45" s="124" t="s">
        <v>285</v>
      </c>
      <c r="F45" s="124" t="s">
        <v>167</v>
      </c>
      <c r="G45" s="124" t="s">
        <v>286</v>
      </c>
    </row>
    <row r="46" spans="1:7" s="97" customFormat="1" ht="12.75">
      <c r="A46" s="125"/>
      <c r="B46" s="125"/>
      <c r="C46" s="121" t="s">
        <v>60</v>
      </c>
      <c r="D46" s="123" t="s">
        <v>61</v>
      </c>
      <c r="E46" s="124" t="s">
        <v>287</v>
      </c>
      <c r="F46" s="124" t="s">
        <v>288</v>
      </c>
      <c r="G46" s="124" t="s">
        <v>289</v>
      </c>
    </row>
    <row r="47" spans="1:7" s="97" customFormat="1" ht="22.5">
      <c r="A47" s="117" t="s">
        <v>290</v>
      </c>
      <c r="B47" s="117"/>
      <c r="C47" s="117"/>
      <c r="D47" s="118" t="s">
        <v>291</v>
      </c>
      <c r="E47" s="119" t="s">
        <v>292</v>
      </c>
      <c r="F47" s="119" t="s">
        <v>46</v>
      </c>
      <c r="G47" s="119" t="s">
        <v>292</v>
      </c>
    </row>
    <row r="48" spans="1:7" s="97" customFormat="1" ht="15">
      <c r="A48" s="120"/>
      <c r="B48" s="121" t="s">
        <v>293</v>
      </c>
      <c r="C48" s="122"/>
      <c r="D48" s="123" t="s">
        <v>294</v>
      </c>
      <c r="E48" s="124" t="s">
        <v>295</v>
      </c>
      <c r="F48" s="124" t="s">
        <v>46</v>
      </c>
      <c r="G48" s="124" t="s">
        <v>295</v>
      </c>
    </row>
    <row r="49" spans="1:7" s="97" customFormat="1" ht="12.75">
      <c r="A49" s="125"/>
      <c r="B49" s="125"/>
      <c r="C49" s="121" t="s">
        <v>58</v>
      </c>
      <c r="D49" s="123" t="s">
        <v>59</v>
      </c>
      <c r="E49" s="124" t="s">
        <v>296</v>
      </c>
      <c r="F49" s="124" t="s">
        <v>190</v>
      </c>
      <c r="G49" s="124" t="s">
        <v>297</v>
      </c>
    </row>
    <row r="50" spans="1:7" s="97" customFormat="1" ht="12.75">
      <c r="A50" s="125"/>
      <c r="B50" s="125"/>
      <c r="C50" s="121" t="s">
        <v>60</v>
      </c>
      <c r="D50" s="123" t="s">
        <v>61</v>
      </c>
      <c r="E50" s="124" t="s">
        <v>298</v>
      </c>
      <c r="F50" s="124" t="s">
        <v>41</v>
      </c>
      <c r="G50" s="124" t="s">
        <v>299</v>
      </c>
    </row>
    <row r="51" spans="1:7" s="97" customFormat="1" ht="15">
      <c r="A51" s="120"/>
      <c r="B51" s="121" t="s">
        <v>300</v>
      </c>
      <c r="C51" s="122"/>
      <c r="D51" s="123" t="s">
        <v>301</v>
      </c>
      <c r="E51" s="124" t="s">
        <v>302</v>
      </c>
      <c r="F51" s="124" t="s">
        <v>46</v>
      </c>
      <c r="G51" s="124" t="s">
        <v>302</v>
      </c>
    </row>
    <row r="52" spans="1:7" s="97" customFormat="1" ht="12.75">
      <c r="A52" s="125"/>
      <c r="B52" s="125"/>
      <c r="C52" s="121" t="s">
        <v>58</v>
      </c>
      <c r="D52" s="123" t="s">
        <v>59</v>
      </c>
      <c r="E52" s="124" t="s">
        <v>303</v>
      </c>
      <c r="F52" s="124" t="s">
        <v>304</v>
      </c>
      <c r="G52" s="124" t="s">
        <v>305</v>
      </c>
    </row>
    <row r="53" spans="1:7" s="97" customFormat="1" ht="12.75">
      <c r="A53" s="125"/>
      <c r="B53" s="125"/>
      <c r="C53" s="121" t="s">
        <v>60</v>
      </c>
      <c r="D53" s="123" t="s">
        <v>61</v>
      </c>
      <c r="E53" s="124" t="s">
        <v>306</v>
      </c>
      <c r="F53" s="124" t="s">
        <v>307</v>
      </c>
      <c r="G53" s="124" t="s">
        <v>308</v>
      </c>
    </row>
    <row r="54" spans="1:7" s="97" customFormat="1" ht="23.25" customHeight="1">
      <c r="A54" s="117" t="s">
        <v>309</v>
      </c>
      <c r="B54" s="117"/>
      <c r="C54" s="117"/>
      <c r="D54" s="118" t="s">
        <v>310</v>
      </c>
      <c r="E54" s="119" t="s">
        <v>311</v>
      </c>
      <c r="F54" s="119" t="s">
        <v>46</v>
      </c>
      <c r="G54" s="119" t="s">
        <v>311</v>
      </c>
    </row>
    <row r="55" spans="1:7" s="97" customFormat="1" ht="15">
      <c r="A55" s="120"/>
      <c r="B55" s="121" t="s">
        <v>312</v>
      </c>
      <c r="C55" s="122"/>
      <c r="D55" s="123" t="s">
        <v>43</v>
      </c>
      <c r="E55" s="124" t="s">
        <v>313</v>
      </c>
      <c r="F55" s="124" t="s">
        <v>46</v>
      </c>
      <c r="G55" s="124" t="s">
        <v>313</v>
      </c>
    </row>
    <row r="56" spans="1:7" s="97" customFormat="1" ht="12.75">
      <c r="A56" s="125"/>
      <c r="B56" s="125"/>
      <c r="C56" s="121" t="s">
        <v>58</v>
      </c>
      <c r="D56" s="123" t="s">
        <v>59</v>
      </c>
      <c r="E56" s="124" t="s">
        <v>314</v>
      </c>
      <c r="F56" s="124" t="s">
        <v>315</v>
      </c>
      <c r="G56" s="124" t="s">
        <v>316</v>
      </c>
    </row>
    <row r="57" spans="1:7" s="97" customFormat="1" ht="12.75">
      <c r="A57" s="125"/>
      <c r="B57" s="125"/>
      <c r="C57" s="121" t="s">
        <v>60</v>
      </c>
      <c r="D57" s="123" t="s">
        <v>61</v>
      </c>
      <c r="E57" s="124" t="s">
        <v>317</v>
      </c>
      <c r="F57" s="124" t="s">
        <v>318</v>
      </c>
      <c r="G57" s="124" t="s">
        <v>319</v>
      </c>
    </row>
    <row r="58" spans="1:7" s="97" customFormat="1" ht="15">
      <c r="A58" s="196"/>
      <c r="B58" s="196"/>
      <c r="C58" s="196"/>
      <c r="D58" s="197"/>
      <c r="E58" s="197"/>
      <c r="F58" s="197"/>
      <c r="G58" s="197"/>
    </row>
    <row r="59" spans="1:7" s="97" customFormat="1" ht="12.75">
      <c r="A59" s="198" t="s">
        <v>51</v>
      </c>
      <c r="B59" s="198"/>
      <c r="C59" s="198"/>
      <c r="D59" s="198"/>
      <c r="E59" s="40" t="s">
        <v>320</v>
      </c>
      <c r="F59" s="40" t="s">
        <v>167</v>
      </c>
      <c r="G59" s="40" t="s">
        <v>321</v>
      </c>
    </row>
    <row r="60" spans="1:7" ht="12.75">
      <c r="A60" s="173"/>
      <c r="B60" s="173"/>
      <c r="C60" s="173"/>
      <c r="D60" s="173"/>
      <c r="E60" s="173"/>
      <c r="F60" s="173"/>
      <c r="G60" s="173"/>
    </row>
    <row r="61" spans="1:7" s="42" customFormat="1" ht="11.25">
      <c r="A61" s="126" t="s">
        <v>89</v>
      </c>
      <c r="B61" s="126"/>
      <c r="C61" s="126"/>
      <c r="D61" s="126"/>
      <c r="E61" s="126"/>
      <c r="F61" s="127"/>
      <c r="G61" s="127"/>
    </row>
    <row r="62" spans="1:7" s="42" customFormat="1" ht="11.25">
      <c r="A62" s="128" t="s">
        <v>90</v>
      </c>
      <c r="B62" s="195" t="s">
        <v>91</v>
      </c>
      <c r="C62" s="195"/>
      <c r="D62" s="195"/>
      <c r="E62" s="129">
        <f>E64+E67+E68+E70+E69</f>
        <v>17387355</v>
      </c>
      <c r="F62" s="130">
        <f>F64+F67+F68+F70+F69</f>
        <v>4200</v>
      </c>
      <c r="G62" s="130">
        <f>G64+G67+G68+G70+G69</f>
        <v>17391555</v>
      </c>
    </row>
    <row r="63" spans="1:7" s="42" customFormat="1" ht="11.25">
      <c r="A63" s="128"/>
      <c r="B63" s="188" t="s">
        <v>92</v>
      </c>
      <c r="C63" s="189"/>
      <c r="D63" s="190"/>
      <c r="E63" s="131"/>
      <c r="F63" s="132"/>
      <c r="G63" s="132"/>
    </row>
    <row r="64" spans="1:7" s="42" customFormat="1" ht="11.25">
      <c r="A64" s="128"/>
      <c r="B64" s="128" t="s">
        <v>93</v>
      </c>
      <c r="C64" s="185" t="s">
        <v>94</v>
      </c>
      <c r="D64" s="185"/>
      <c r="E64" s="129">
        <f>E65+E66</f>
        <v>11151025</v>
      </c>
      <c r="F64" s="130">
        <f>F65+F66</f>
        <v>10500</v>
      </c>
      <c r="G64" s="130">
        <f>G65+G66</f>
        <v>11161525</v>
      </c>
    </row>
    <row r="65" spans="1:7" s="42" customFormat="1" ht="11.25">
      <c r="A65" s="128"/>
      <c r="B65" s="128"/>
      <c r="C65" s="185" t="s">
        <v>95</v>
      </c>
      <c r="D65" s="185"/>
      <c r="E65" s="129">
        <v>6830628.42</v>
      </c>
      <c r="F65" s="130">
        <v>-16000</v>
      </c>
      <c r="G65" s="130">
        <f aca="true" t="shared" si="0" ref="G65:G70">E65+F65</f>
        <v>6814628.42</v>
      </c>
    </row>
    <row r="66" spans="1:7" s="42" customFormat="1" ht="11.25">
      <c r="A66" s="128"/>
      <c r="B66" s="128"/>
      <c r="C66" s="185" t="s">
        <v>96</v>
      </c>
      <c r="D66" s="185"/>
      <c r="E66" s="129">
        <v>4320396.58</v>
      </c>
      <c r="F66" s="130">
        <v>26500</v>
      </c>
      <c r="G66" s="130">
        <f t="shared" si="0"/>
        <v>4346896.58</v>
      </c>
    </row>
    <row r="67" spans="1:7" s="42" customFormat="1" ht="11.25">
      <c r="A67" s="128"/>
      <c r="B67" s="128" t="s">
        <v>97</v>
      </c>
      <c r="C67" s="174" t="s">
        <v>98</v>
      </c>
      <c r="D67" s="175"/>
      <c r="E67" s="129">
        <v>3677825</v>
      </c>
      <c r="F67" s="130">
        <v>0</v>
      </c>
      <c r="G67" s="130">
        <f t="shared" si="0"/>
        <v>3677825</v>
      </c>
    </row>
    <row r="68" spans="1:7" s="42" customFormat="1" ht="11.25">
      <c r="A68" s="128"/>
      <c r="B68" s="128" t="s">
        <v>99</v>
      </c>
      <c r="C68" s="185" t="s">
        <v>100</v>
      </c>
      <c r="D68" s="185"/>
      <c r="E68" s="129">
        <v>1904505</v>
      </c>
      <c r="F68" s="130">
        <v>-6300</v>
      </c>
      <c r="G68" s="130">
        <f t="shared" si="0"/>
        <v>1898205</v>
      </c>
    </row>
    <row r="69" spans="1:7" s="42" customFormat="1" ht="26.25" customHeight="1">
      <c r="A69" s="128"/>
      <c r="B69" s="128" t="s">
        <v>101</v>
      </c>
      <c r="C69" s="174" t="s">
        <v>102</v>
      </c>
      <c r="D69" s="190"/>
      <c r="E69" s="129">
        <v>241000</v>
      </c>
      <c r="F69" s="130">
        <v>0</v>
      </c>
      <c r="G69" s="130">
        <f t="shared" si="0"/>
        <v>241000</v>
      </c>
    </row>
    <row r="70" spans="1:7" s="42" customFormat="1" ht="11.25">
      <c r="A70" s="128"/>
      <c r="B70" s="128" t="s">
        <v>103</v>
      </c>
      <c r="C70" s="185" t="s">
        <v>104</v>
      </c>
      <c r="D70" s="185"/>
      <c r="E70" s="129">
        <v>413000</v>
      </c>
      <c r="F70" s="130">
        <v>0</v>
      </c>
      <c r="G70" s="130">
        <f t="shared" si="0"/>
        <v>413000</v>
      </c>
    </row>
    <row r="71" spans="1:7" s="42" customFormat="1" ht="11.25">
      <c r="A71" s="186"/>
      <c r="B71" s="187"/>
      <c r="C71" s="187"/>
      <c r="D71" s="187"/>
      <c r="E71" s="187"/>
      <c r="F71" s="128"/>
      <c r="G71" s="128"/>
    </row>
    <row r="72" spans="1:7" s="42" customFormat="1" ht="11.25">
      <c r="A72" s="128" t="s">
        <v>105</v>
      </c>
      <c r="B72" s="188" t="s">
        <v>106</v>
      </c>
      <c r="C72" s="189"/>
      <c r="D72" s="190"/>
      <c r="E72" s="129">
        <f>E105</f>
        <v>4277566</v>
      </c>
      <c r="F72" s="130">
        <f>F105</f>
        <v>0</v>
      </c>
      <c r="G72" s="130">
        <f>G105</f>
        <v>4277566</v>
      </c>
    </row>
    <row r="73" spans="1:7" s="42" customFormat="1" ht="11.25">
      <c r="A73" s="128"/>
      <c r="B73" s="174" t="s">
        <v>89</v>
      </c>
      <c r="C73" s="191"/>
      <c r="D73" s="175"/>
      <c r="E73" s="131"/>
      <c r="F73" s="128"/>
      <c r="G73" s="128"/>
    </row>
    <row r="74" spans="1:7" s="42" customFormat="1" ht="26.25" customHeight="1">
      <c r="A74" s="128"/>
      <c r="B74" s="159"/>
      <c r="C74" s="174" t="s">
        <v>107</v>
      </c>
      <c r="D74" s="190"/>
      <c r="E74" s="129">
        <v>1851398</v>
      </c>
      <c r="F74" s="130">
        <v>0</v>
      </c>
      <c r="G74" s="130">
        <f>E74+F74</f>
        <v>1851398</v>
      </c>
    </row>
    <row r="75" spans="1:7" s="42" customFormat="1" ht="11.25">
      <c r="A75" s="126"/>
      <c r="B75" s="126"/>
      <c r="C75" s="126"/>
      <c r="D75" s="126"/>
      <c r="E75" s="126"/>
      <c r="F75" s="127"/>
      <c r="G75" s="127"/>
    </row>
    <row r="76" spans="1:7" s="42" customFormat="1" ht="11.25">
      <c r="A76" s="146">
        <v>3</v>
      </c>
      <c r="B76" s="146" t="s">
        <v>108</v>
      </c>
      <c r="C76" s="146"/>
      <c r="D76" s="146"/>
      <c r="E76" s="146"/>
      <c r="F76" s="127"/>
      <c r="G76" s="127"/>
    </row>
    <row r="77" spans="1:7" s="42" customFormat="1" ht="22.5">
      <c r="A77" s="128"/>
      <c r="B77" s="133" t="s">
        <v>109</v>
      </c>
      <c r="C77" s="179" t="s">
        <v>110</v>
      </c>
      <c r="D77" s="180"/>
      <c r="E77" s="134" t="s">
        <v>36</v>
      </c>
      <c r="F77" s="134" t="s">
        <v>111</v>
      </c>
      <c r="G77" s="134" t="s">
        <v>112</v>
      </c>
    </row>
    <row r="78" spans="1:7" s="42" customFormat="1" ht="24.75" customHeight="1">
      <c r="A78" s="128"/>
      <c r="B78" s="135" t="s">
        <v>113</v>
      </c>
      <c r="C78" s="181" t="s">
        <v>114</v>
      </c>
      <c r="D78" s="182"/>
      <c r="E78" s="136">
        <v>26140</v>
      </c>
      <c r="F78" s="136"/>
      <c r="G78" s="136">
        <f>E78+F78</f>
        <v>26140</v>
      </c>
    </row>
    <row r="79" spans="1:7" s="42" customFormat="1" ht="12.75">
      <c r="A79" s="128"/>
      <c r="B79" s="137" t="s">
        <v>115</v>
      </c>
      <c r="C79" s="181" t="s">
        <v>116</v>
      </c>
      <c r="D79" s="182"/>
      <c r="E79" s="136">
        <v>26330</v>
      </c>
      <c r="F79" s="136"/>
      <c r="G79" s="136">
        <f aca="true" t="shared" si="1" ref="G79:G104">E79+F79</f>
        <v>26330</v>
      </c>
    </row>
    <row r="80" spans="1:7" s="42" customFormat="1" ht="24" customHeight="1">
      <c r="A80" s="128"/>
      <c r="B80" s="137" t="s">
        <v>115</v>
      </c>
      <c r="C80" s="181" t="s">
        <v>163</v>
      </c>
      <c r="D80" s="182"/>
      <c r="E80" s="136">
        <v>24600</v>
      </c>
      <c r="F80" s="136">
        <v>7500</v>
      </c>
      <c r="G80" s="136">
        <f t="shared" si="1"/>
        <v>32100</v>
      </c>
    </row>
    <row r="81" spans="1:7" s="42" customFormat="1" ht="11.25">
      <c r="A81" s="128"/>
      <c r="B81" s="138">
        <v>60016</v>
      </c>
      <c r="C81" s="176" t="s">
        <v>117</v>
      </c>
      <c r="D81" s="177"/>
      <c r="E81" s="139">
        <v>300000</v>
      </c>
      <c r="F81" s="136"/>
      <c r="G81" s="136">
        <f t="shared" si="1"/>
        <v>300000</v>
      </c>
    </row>
    <row r="82" spans="1:7" s="42" customFormat="1" ht="11.25">
      <c r="A82" s="128"/>
      <c r="B82" s="138">
        <v>60016</v>
      </c>
      <c r="C82" s="176" t="s">
        <v>118</v>
      </c>
      <c r="D82" s="177"/>
      <c r="E82" s="139">
        <v>300000</v>
      </c>
      <c r="F82" s="136"/>
      <c r="G82" s="136">
        <f t="shared" si="1"/>
        <v>300000</v>
      </c>
    </row>
    <row r="83" spans="1:7" s="42" customFormat="1" ht="11.25">
      <c r="A83" s="128"/>
      <c r="B83" s="140">
        <v>60016</v>
      </c>
      <c r="C83" s="168" t="s">
        <v>119</v>
      </c>
      <c r="D83" s="169"/>
      <c r="E83" s="136">
        <v>384250</v>
      </c>
      <c r="F83" s="136">
        <v>-25950</v>
      </c>
      <c r="G83" s="136">
        <f t="shared" si="1"/>
        <v>358300</v>
      </c>
    </row>
    <row r="84" spans="1:7" s="42" customFormat="1" ht="23.25" customHeight="1">
      <c r="A84" s="128"/>
      <c r="B84" s="141">
        <v>60016</v>
      </c>
      <c r="C84" s="168" t="s">
        <v>120</v>
      </c>
      <c r="D84" s="169"/>
      <c r="E84" s="136">
        <v>6599</v>
      </c>
      <c r="F84" s="136"/>
      <c r="G84" s="136">
        <f t="shared" si="1"/>
        <v>6599</v>
      </c>
    </row>
    <row r="85" spans="1:7" s="42" customFormat="1" ht="11.25">
      <c r="A85" s="128"/>
      <c r="B85" s="140">
        <v>60016</v>
      </c>
      <c r="C85" s="168" t="s">
        <v>121</v>
      </c>
      <c r="D85" s="169"/>
      <c r="E85" s="136">
        <v>5828</v>
      </c>
      <c r="F85" s="136"/>
      <c r="G85" s="136">
        <f t="shared" si="1"/>
        <v>5828</v>
      </c>
    </row>
    <row r="86" spans="1:7" s="42" customFormat="1" ht="15">
      <c r="A86" s="128"/>
      <c r="B86" s="140">
        <v>60016</v>
      </c>
      <c r="C86" s="168" t="s">
        <v>162</v>
      </c>
      <c r="D86" s="178"/>
      <c r="E86" s="136"/>
      <c r="F86" s="136">
        <v>18450</v>
      </c>
      <c r="G86" s="136">
        <f>F86</f>
        <v>18450</v>
      </c>
    </row>
    <row r="87" spans="1:7" s="42" customFormat="1" ht="11.25">
      <c r="A87" s="128"/>
      <c r="B87" s="140">
        <v>70005</v>
      </c>
      <c r="C87" s="168" t="s">
        <v>122</v>
      </c>
      <c r="D87" s="169"/>
      <c r="E87" s="136">
        <v>5000</v>
      </c>
      <c r="F87" s="136"/>
      <c r="G87" s="136">
        <f t="shared" si="1"/>
        <v>5000</v>
      </c>
    </row>
    <row r="88" spans="1:7" s="42" customFormat="1" ht="11.25">
      <c r="A88" s="128"/>
      <c r="B88" s="142">
        <v>71095</v>
      </c>
      <c r="C88" s="183" t="s">
        <v>123</v>
      </c>
      <c r="D88" s="184"/>
      <c r="E88" s="143">
        <v>28000</v>
      </c>
      <c r="F88" s="136"/>
      <c r="G88" s="136">
        <f t="shared" si="1"/>
        <v>28000</v>
      </c>
    </row>
    <row r="89" spans="1:7" s="42" customFormat="1" ht="22.5" customHeight="1">
      <c r="A89" s="128"/>
      <c r="B89" s="141">
        <v>71095</v>
      </c>
      <c r="C89" s="174" t="s">
        <v>124</v>
      </c>
      <c r="D89" s="175"/>
      <c r="E89" s="130">
        <v>681400</v>
      </c>
      <c r="F89" s="136"/>
      <c r="G89" s="136">
        <f t="shared" si="1"/>
        <v>681400</v>
      </c>
    </row>
    <row r="90" spans="1:7" s="42" customFormat="1" ht="11.25">
      <c r="A90" s="128"/>
      <c r="B90" s="140">
        <v>75023</v>
      </c>
      <c r="C90" s="168" t="s">
        <v>125</v>
      </c>
      <c r="D90" s="169"/>
      <c r="E90" s="136">
        <v>20500</v>
      </c>
      <c r="F90" s="136"/>
      <c r="G90" s="136">
        <f t="shared" si="1"/>
        <v>20500</v>
      </c>
    </row>
    <row r="91" spans="1:7" s="42" customFormat="1" ht="25.5" customHeight="1">
      <c r="A91" s="128"/>
      <c r="B91" s="141">
        <v>75412</v>
      </c>
      <c r="C91" s="168" t="s">
        <v>126</v>
      </c>
      <c r="D91" s="169"/>
      <c r="E91" s="136">
        <v>12500</v>
      </c>
      <c r="F91" s="136"/>
      <c r="G91" s="136">
        <f t="shared" si="1"/>
        <v>12500</v>
      </c>
    </row>
    <row r="92" spans="1:7" s="42" customFormat="1" ht="11.25">
      <c r="A92" s="128"/>
      <c r="B92" s="140">
        <v>80101</v>
      </c>
      <c r="C92" s="168" t="s">
        <v>127</v>
      </c>
      <c r="D92" s="169"/>
      <c r="E92" s="136">
        <v>115450</v>
      </c>
      <c r="F92" s="136"/>
      <c r="G92" s="136">
        <f t="shared" si="1"/>
        <v>115450</v>
      </c>
    </row>
    <row r="93" spans="1:7" s="42" customFormat="1" ht="12.75">
      <c r="A93" s="128"/>
      <c r="B93" s="140">
        <v>80101</v>
      </c>
      <c r="C93" s="168" t="s">
        <v>128</v>
      </c>
      <c r="D93" s="170"/>
      <c r="E93" s="136">
        <v>12000</v>
      </c>
      <c r="F93" s="136"/>
      <c r="G93" s="136">
        <f t="shared" si="1"/>
        <v>12000</v>
      </c>
    </row>
    <row r="94" spans="1:7" s="42" customFormat="1" ht="11.25">
      <c r="A94" s="128"/>
      <c r="B94" s="140">
        <v>90004</v>
      </c>
      <c r="C94" s="168" t="s">
        <v>129</v>
      </c>
      <c r="D94" s="169"/>
      <c r="E94" s="136">
        <v>23000</v>
      </c>
      <c r="F94" s="136"/>
      <c r="G94" s="136">
        <f t="shared" si="1"/>
        <v>23000</v>
      </c>
    </row>
    <row r="95" spans="1:7" s="42" customFormat="1" ht="11.25">
      <c r="A95" s="128"/>
      <c r="B95" s="140">
        <v>90013</v>
      </c>
      <c r="C95" s="168" t="s">
        <v>130</v>
      </c>
      <c r="D95" s="169"/>
      <c r="E95" s="136">
        <v>42469</v>
      </c>
      <c r="F95" s="136"/>
      <c r="G95" s="136">
        <f t="shared" si="1"/>
        <v>42469</v>
      </c>
    </row>
    <row r="96" spans="1:7" s="42" customFormat="1" ht="11.25">
      <c r="A96" s="128"/>
      <c r="B96" s="140">
        <v>90017</v>
      </c>
      <c r="C96" s="168" t="s">
        <v>131</v>
      </c>
      <c r="D96" s="169"/>
      <c r="E96" s="136">
        <v>50000</v>
      </c>
      <c r="F96" s="136"/>
      <c r="G96" s="136">
        <f t="shared" si="1"/>
        <v>50000</v>
      </c>
    </row>
    <row r="97" spans="1:7" s="42" customFormat="1" ht="11.25">
      <c r="A97" s="128"/>
      <c r="B97" s="140">
        <v>90017</v>
      </c>
      <c r="C97" s="168" t="s">
        <v>132</v>
      </c>
      <c r="D97" s="169"/>
      <c r="E97" s="136">
        <v>35000</v>
      </c>
      <c r="F97" s="136"/>
      <c r="G97" s="136">
        <f t="shared" si="1"/>
        <v>35000</v>
      </c>
    </row>
    <row r="98" spans="1:7" s="42" customFormat="1" ht="24.75" customHeight="1">
      <c r="A98" s="128"/>
      <c r="B98" s="141">
        <v>92114</v>
      </c>
      <c r="C98" s="174" t="s">
        <v>133</v>
      </c>
      <c r="D98" s="175"/>
      <c r="E98" s="130">
        <v>378706</v>
      </c>
      <c r="F98" s="136"/>
      <c r="G98" s="136">
        <f t="shared" si="1"/>
        <v>378706</v>
      </c>
    </row>
    <row r="99" spans="1:7" s="42" customFormat="1" ht="24" customHeight="1">
      <c r="A99" s="128"/>
      <c r="B99" s="141">
        <v>92195</v>
      </c>
      <c r="C99" s="168" t="s">
        <v>134</v>
      </c>
      <c r="D99" s="169"/>
      <c r="E99" s="136">
        <v>1305407</v>
      </c>
      <c r="F99" s="136"/>
      <c r="G99" s="136">
        <f t="shared" si="1"/>
        <v>1305407</v>
      </c>
    </row>
    <row r="100" spans="1:7" s="42" customFormat="1" ht="12.75">
      <c r="A100" s="128"/>
      <c r="B100" s="140">
        <v>92695</v>
      </c>
      <c r="C100" s="168" t="s">
        <v>135</v>
      </c>
      <c r="D100" s="170"/>
      <c r="E100" s="136">
        <v>259000</v>
      </c>
      <c r="F100" s="136"/>
      <c r="G100" s="136">
        <f t="shared" si="1"/>
        <v>259000</v>
      </c>
    </row>
    <row r="101" spans="1:7" s="42" customFormat="1" ht="12.75">
      <c r="A101" s="128"/>
      <c r="B101" s="140">
        <v>92695</v>
      </c>
      <c r="C101" s="168" t="s">
        <v>136</v>
      </c>
      <c r="D101" s="170"/>
      <c r="E101" s="136">
        <v>52500</v>
      </c>
      <c r="F101" s="136"/>
      <c r="G101" s="136">
        <f t="shared" si="1"/>
        <v>52500</v>
      </c>
    </row>
    <row r="102" spans="1:7" s="42" customFormat="1" ht="12.75">
      <c r="A102" s="128"/>
      <c r="B102" s="140">
        <v>92695</v>
      </c>
      <c r="C102" s="168" t="s">
        <v>137</v>
      </c>
      <c r="D102" s="170"/>
      <c r="E102" s="136">
        <v>57300</v>
      </c>
      <c r="F102" s="136"/>
      <c r="G102" s="136">
        <f t="shared" si="1"/>
        <v>57300</v>
      </c>
    </row>
    <row r="103" spans="1:7" s="42" customFormat="1" ht="11.25">
      <c r="A103" s="128"/>
      <c r="B103" s="140">
        <v>92695</v>
      </c>
      <c r="C103" s="168" t="s">
        <v>138</v>
      </c>
      <c r="D103" s="169"/>
      <c r="E103" s="136">
        <v>8087</v>
      </c>
      <c r="F103" s="136"/>
      <c r="G103" s="136">
        <f t="shared" si="1"/>
        <v>8087</v>
      </c>
    </row>
    <row r="104" spans="1:7" s="42" customFormat="1" ht="24" customHeight="1">
      <c r="A104" s="128"/>
      <c r="B104" s="141">
        <v>92695</v>
      </c>
      <c r="C104" s="168" t="s">
        <v>164</v>
      </c>
      <c r="D104" s="169"/>
      <c r="E104" s="127">
        <v>117500</v>
      </c>
      <c r="F104" s="136"/>
      <c r="G104" s="136">
        <f t="shared" si="1"/>
        <v>117500</v>
      </c>
    </row>
    <row r="105" spans="1:7" s="42" customFormat="1" ht="11.25">
      <c r="A105" s="144"/>
      <c r="B105" s="171" t="s">
        <v>33</v>
      </c>
      <c r="C105" s="171"/>
      <c r="D105" s="172"/>
      <c r="E105" s="145">
        <f>SUM(E78:E104)</f>
        <v>4277566</v>
      </c>
      <c r="F105" s="145">
        <f>SUM(F78:F104)</f>
        <v>0</v>
      </c>
      <c r="G105" s="145">
        <f>SUM(G78:G104)</f>
        <v>4277566</v>
      </c>
    </row>
    <row r="108" spans="3:7" ht="12.75">
      <c r="C108" s="173"/>
      <c r="D108" s="173"/>
      <c r="E108" s="173"/>
      <c r="F108" s="173"/>
      <c r="G108" s="173"/>
    </row>
    <row r="109" spans="5:7" ht="12.75">
      <c r="E109" s="41" t="s">
        <v>88</v>
      </c>
      <c r="F109" s="41"/>
      <c r="G109" s="41"/>
    </row>
    <row r="110" spans="5:7" ht="12.75">
      <c r="E110" s="41"/>
      <c r="F110" s="41"/>
      <c r="G110" s="41"/>
    </row>
    <row r="111" spans="5:7" ht="12.75">
      <c r="E111" s="41" t="s">
        <v>87</v>
      </c>
      <c r="F111" s="41"/>
      <c r="G111" s="41"/>
    </row>
  </sheetData>
  <sheetProtection/>
  <mergeCells count="49">
    <mergeCell ref="A6:G6"/>
    <mergeCell ref="A7:G7"/>
    <mergeCell ref="B62:D62"/>
    <mergeCell ref="B63:D63"/>
    <mergeCell ref="C64:D64"/>
    <mergeCell ref="A60:G60"/>
    <mergeCell ref="A58:C58"/>
    <mergeCell ref="D58:G58"/>
    <mergeCell ref="A59:D59"/>
    <mergeCell ref="C65:D65"/>
    <mergeCell ref="C66:D66"/>
    <mergeCell ref="C67:D67"/>
    <mergeCell ref="C68:D68"/>
    <mergeCell ref="C69:D69"/>
    <mergeCell ref="C70:D70"/>
    <mergeCell ref="A71:E71"/>
    <mergeCell ref="B72:D72"/>
    <mergeCell ref="B73:D73"/>
    <mergeCell ref="C74:D74"/>
    <mergeCell ref="C77:D77"/>
    <mergeCell ref="C78:D78"/>
    <mergeCell ref="C79:D79"/>
    <mergeCell ref="C80:D80"/>
    <mergeCell ref="C88:D88"/>
    <mergeCell ref="C89:D89"/>
    <mergeCell ref="C90:D90"/>
    <mergeCell ref="C91:D91"/>
    <mergeCell ref="C81:D81"/>
    <mergeCell ref="C82:D82"/>
    <mergeCell ref="C83:D83"/>
    <mergeCell ref="C84:D84"/>
    <mergeCell ref="C85:D85"/>
    <mergeCell ref="C86:D86"/>
    <mergeCell ref="C87:D87"/>
    <mergeCell ref="C102:D102"/>
    <mergeCell ref="C103:D103"/>
    <mergeCell ref="B105:D105"/>
    <mergeCell ref="C108:G108"/>
    <mergeCell ref="C97:D97"/>
    <mergeCell ref="C98:D98"/>
    <mergeCell ref="C99:D99"/>
    <mergeCell ref="C100:D100"/>
    <mergeCell ref="C101:D101"/>
    <mergeCell ref="C104:D104"/>
    <mergeCell ref="C92:D92"/>
    <mergeCell ref="C93:D93"/>
    <mergeCell ref="C94:D94"/>
    <mergeCell ref="C95:D95"/>
    <mergeCell ref="C96:D9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G59" sqref="G59:H61"/>
    </sheetView>
  </sheetViews>
  <sheetFormatPr defaultColWidth="5.00390625" defaultRowHeight="15"/>
  <cols>
    <col min="1" max="1" width="5.140625" style="43" bestFit="1" customWidth="1"/>
    <col min="2" max="3" width="6.00390625" style="43" customWidth="1"/>
    <col min="4" max="4" width="49.28125" style="43" customWidth="1"/>
    <col min="5" max="5" width="11.00390625" style="43" customWidth="1"/>
    <col min="6" max="6" width="8.8515625" style="43" customWidth="1"/>
    <col min="7" max="7" width="12.421875" style="43" customWidth="1"/>
    <col min="8" max="8" width="10.8515625" style="45" customWidth="1"/>
    <col min="9" max="9" width="8.57421875" style="46" customWidth="1"/>
    <col min="10" max="10" width="12.28125" style="46" customWidth="1"/>
    <col min="11" max="20" width="5.00390625" style="43" customWidth="1"/>
    <col min="21" max="21" width="21.7109375" style="43" customWidth="1"/>
    <col min="22" max="27" width="5.00390625" style="43" hidden="1" customWidth="1"/>
    <col min="28" max="16384" width="5.00390625" style="43" customWidth="1"/>
  </cols>
  <sheetData>
    <row r="1" spans="5:7" ht="15">
      <c r="E1" s="44"/>
      <c r="F1" s="44" t="s">
        <v>143</v>
      </c>
      <c r="G1" s="44"/>
    </row>
    <row r="2" spans="5:7" ht="15">
      <c r="E2" s="44"/>
      <c r="F2" s="44" t="s">
        <v>175</v>
      </c>
      <c r="G2" s="44"/>
    </row>
    <row r="3" spans="5:7" ht="15">
      <c r="E3" s="44"/>
      <c r="F3" s="44" t="s">
        <v>84</v>
      </c>
      <c r="G3" s="44"/>
    </row>
    <row r="4" spans="5:7" ht="15">
      <c r="E4" s="44"/>
      <c r="F4" s="44" t="s">
        <v>176</v>
      </c>
      <c r="G4" s="44"/>
    </row>
    <row r="6" spans="1:10" ht="30" customHeight="1">
      <c r="A6" s="199" t="s">
        <v>144</v>
      </c>
      <c r="B6" s="199"/>
      <c r="C6" s="199"/>
      <c r="D6" s="199"/>
      <c r="E6" s="199"/>
      <c r="F6" s="199"/>
      <c r="G6" s="199"/>
      <c r="H6" s="199"/>
      <c r="I6" s="199"/>
      <c r="J6" s="200"/>
    </row>
    <row r="7" spans="1:10" ht="15">
      <c r="A7" s="201" t="s">
        <v>145</v>
      </c>
      <c r="B7" s="202"/>
      <c r="C7" s="202"/>
      <c r="D7" s="202"/>
      <c r="E7" s="202"/>
      <c r="F7" s="203"/>
      <c r="G7" s="203"/>
      <c r="H7" s="200"/>
      <c r="I7" s="200"/>
      <c r="J7" s="200"/>
    </row>
    <row r="8" spans="1:9" ht="15">
      <c r="A8" s="47"/>
      <c r="B8" s="48"/>
      <c r="C8" s="48"/>
      <c r="D8" s="48"/>
      <c r="E8" s="48"/>
      <c r="F8" s="49"/>
      <c r="G8" s="49"/>
      <c r="H8" s="50"/>
      <c r="I8" s="50"/>
    </row>
    <row r="9" spans="1:9" ht="15">
      <c r="A9" s="47"/>
      <c r="B9" s="48"/>
      <c r="C9" s="48"/>
      <c r="D9" s="48"/>
      <c r="E9" s="48"/>
      <c r="F9" s="49"/>
      <c r="G9" s="49"/>
      <c r="H9" s="50"/>
      <c r="I9" s="50"/>
    </row>
    <row r="10" spans="1:10" ht="15">
      <c r="A10" s="51"/>
      <c r="B10" s="51"/>
      <c r="C10" s="51"/>
      <c r="D10" s="51"/>
      <c r="E10" s="204" t="s">
        <v>146</v>
      </c>
      <c r="F10" s="204"/>
      <c r="G10" s="205"/>
      <c r="H10" s="206" t="s">
        <v>147</v>
      </c>
      <c r="I10" s="207"/>
      <c r="J10" s="207"/>
    </row>
    <row r="11" spans="1:10" ht="24">
      <c r="A11" s="52" t="s">
        <v>34</v>
      </c>
      <c r="B11" s="52" t="s">
        <v>79</v>
      </c>
      <c r="C11" s="52" t="s">
        <v>80</v>
      </c>
      <c r="D11" s="53" t="s">
        <v>35</v>
      </c>
      <c r="E11" s="54" t="s">
        <v>148</v>
      </c>
      <c r="F11" s="54" t="s">
        <v>149</v>
      </c>
      <c r="G11" s="55" t="s">
        <v>112</v>
      </c>
      <c r="H11" s="56" t="s">
        <v>148</v>
      </c>
      <c r="I11" s="54" t="s">
        <v>149</v>
      </c>
      <c r="J11" s="54" t="s">
        <v>112</v>
      </c>
    </row>
    <row r="12" spans="1:10" ht="20.25" customHeight="1" hidden="1">
      <c r="A12" s="87" t="s">
        <v>39</v>
      </c>
      <c r="B12" s="52"/>
      <c r="C12" s="52"/>
      <c r="D12" s="95" t="s">
        <v>40</v>
      </c>
      <c r="E12" s="91">
        <v>207507</v>
      </c>
      <c r="F12" s="91">
        <f>F13</f>
        <v>0</v>
      </c>
      <c r="G12" s="92">
        <f>G13</f>
        <v>207507</v>
      </c>
      <c r="H12" s="149">
        <f>H13</f>
        <v>207507</v>
      </c>
      <c r="I12" s="93">
        <f>I13</f>
        <v>0</v>
      </c>
      <c r="J12" s="93">
        <f>J13</f>
        <v>207507</v>
      </c>
    </row>
    <row r="13" spans="1:10" ht="15" hidden="1">
      <c r="A13" s="82"/>
      <c r="B13" s="83" t="s">
        <v>42</v>
      </c>
      <c r="C13" s="82"/>
      <c r="D13" s="86" t="s">
        <v>43</v>
      </c>
      <c r="E13" s="89">
        <v>207507</v>
      </c>
      <c r="F13" s="89">
        <f>F14</f>
        <v>0</v>
      </c>
      <c r="G13" s="90">
        <f>G14</f>
        <v>207507</v>
      </c>
      <c r="H13" s="150">
        <f>SUM(H15:H20)</f>
        <v>207507</v>
      </c>
      <c r="I13" s="94"/>
      <c r="J13" s="94">
        <f>SUM(J15:J20)</f>
        <v>207507</v>
      </c>
    </row>
    <row r="14" spans="1:10" ht="33.75" hidden="1">
      <c r="A14" s="82"/>
      <c r="B14" s="82"/>
      <c r="C14" s="83" t="s">
        <v>44</v>
      </c>
      <c r="D14" s="84" t="s">
        <v>45</v>
      </c>
      <c r="E14" s="89">
        <v>207507</v>
      </c>
      <c r="F14" s="89"/>
      <c r="G14" s="90">
        <f>E14</f>
        <v>207507</v>
      </c>
      <c r="H14" s="150"/>
      <c r="I14" s="94"/>
      <c r="J14" s="94"/>
    </row>
    <row r="15" spans="1:10" ht="15" hidden="1">
      <c r="A15" s="82"/>
      <c r="B15" s="82"/>
      <c r="C15" s="64" t="s">
        <v>52</v>
      </c>
      <c r="D15" s="65" t="s">
        <v>53</v>
      </c>
      <c r="E15" s="89"/>
      <c r="F15" s="89"/>
      <c r="G15" s="90"/>
      <c r="H15" s="150">
        <v>2609.42</v>
      </c>
      <c r="I15" s="94"/>
      <c r="J15" s="94">
        <f>H15+I15</f>
        <v>2609.42</v>
      </c>
    </row>
    <row r="16" spans="1:10" ht="15" hidden="1">
      <c r="A16" s="82"/>
      <c r="B16" s="82"/>
      <c r="C16" s="64" t="s">
        <v>54</v>
      </c>
      <c r="D16" s="65" t="s">
        <v>55</v>
      </c>
      <c r="E16" s="89"/>
      <c r="F16" s="89"/>
      <c r="G16" s="90"/>
      <c r="H16" s="150">
        <v>446</v>
      </c>
      <c r="I16" s="94"/>
      <c r="J16" s="94">
        <f>H16+I16</f>
        <v>446</v>
      </c>
    </row>
    <row r="17" spans="1:10" ht="15" hidden="1">
      <c r="A17" s="82"/>
      <c r="B17" s="82"/>
      <c r="C17" s="64" t="s">
        <v>56</v>
      </c>
      <c r="D17" s="65" t="s">
        <v>57</v>
      </c>
      <c r="E17" s="89"/>
      <c r="F17" s="89"/>
      <c r="G17" s="90"/>
      <c r="H17" s="150">
        <v>63</v>
      </c>
      <c r="I17" s="94"/>
      <c r="J17" s="94">
        <f>H17+I17</f>
        <v>63</v>
      </c>
    </row>
    <row r="18" spans="1:10" ht="15" hidden="1">
      <c r="A18" s="82"/>
      <c r="B18" s="82"/>
      <c r="C18" s="64" t="s">
        <v>58</v>
      </c>
      <c r="D18" s="65" t="s">
        <v>59</v>
      </c>
      <c r="E18" s="89"/>
      <c r="F18" s="89"/>
      <c r="G18" s="90"/>
      <c r="H18" s="150">
        <v>30.34</v>
      </c>
      <c r="I18" s="94"/>
      <c r="J18" s="94">
        <f>H18+I18</f>
        <v>30.34</v>
      </c>
    </row>
    <row r="19" spans="1:10" ht="15" hidden="1">
      <c r="A19" s="82"/>
      <c r="B19" s="82"/>
      <c r="C19" s="64" t="s">
        <v>60</v>
      </c>
      <c r="D19" s="65" t="s">
        <v>61</v>
      </c>
      <c r="E19" s="89"/>
      <c r="F19" s="89"/>
      <c r="G19" s="90"/>
      <c r="H19" s="150">
        <v>920</v>
      </c>
      <c r="I19" s="94"/>
      <c r="J19" s="94">
        <f>H19+I19</f>
        <v>920</v>
      </c>
    </row>
    <row r="20" spans="1:10" s="88" customFormat="1" ht="11.25" hidden="1">
      <c r="A20" s="87"/>
      <c r="B20" s="87"/>
      <c r="C20" s="83" t="s">
        <v>62</v>
      </c>
      <c r="D20" s="84" t="s">
        <v>63</v>
      </c>
      <c r="E20" s="91"/>
      <c r="F20" s="91"/>
      <c r="G20" s="92"/>
      <c r="H20" s="85">
        <v>203438.24</v>
      </c>
      <c r="I20" s="93"/>
      <c r="J20" s="94">
        <f>H20+I20</f>
        <v>203438.24</v>
      </c>
    </row>
    <row r="21" spans="1:10" ht="21.75" customHeight="1" hidden="1">
      <c r="A21" s="57" t="s">
        <v>64</v>
      </c>
      <c r="B21" s="57"/>
      <c r="C21" s="57"/>
      <c r="D21" s="58" t="s">
        <v>65</v>
      </c>
      <c r="E21" s="59" t="str">
        <f aca="true" t="shared" si="0" ref="E21:G22">E22</f>
        <v>44 600,00</v>
      </c>
      <c r="F21" s="59">
        <f t="shared" si="0"/>
        <v>0</v>
      </c>
      <c r="G21" s="60">
        <f t="shared" si="0"/>
        <v>44600</v>
      </c>
      <c r="H21" s="61" t="s">
        <v>68</v>
      </c>
      <c r="I21" s="62">
        <f>I22</f>
        <v>0</v>
      </c>
      <c r="J21" s="62">
        <f>H21+I21</f>
        <v>44600</v>
      </c>
    </row>
    <row r="22" spans="1:10" ht="15" hidden="1">
      <c r="A22" s="63"/>
      <c r="B22" s="64" t="s">
        <v>66</v>
      </c>
      <c r="C22" s="63"/>
      <c r="D22" s="65" t="s">
        <v>67</v>
      </c>
      <c r="E22" s="66" t="str">
        <f t="shared" si="0"/>
        <v>44 600,00</v>
      </c>
      <c r="F22" s="66">
        <f t="shared" si="0"/>
        <v>0</v>
      </c>
      <c r="G22" s="67">
        <f t="shared" si="0"/>
        <v>44600</v>
      </c>
      <c r="H22" s="68">
        <f>SUM(H23:H29)</f>
        <v>44600</v>
      </c>
      <c r="I22" s="69">
        <f>SUM(I23:I29)</f>
        <v>0</v>
      </c>
      <c r="J22" s="69">
        <f>SUM(J23:J29)</f>
        <v>44600</v>
      </c>
    </row>
    <row r="23" spans="1:10" ht="33.75" hidden="1">
      <c r="A23" s="63"/>
      <c r="B23" s="64"/>
      <c r="C23" s="64" t="s">
        <v>44</v>
      </c>
      <c r="D23" s="65" t="s">
        <v>45</v>
      </c>
      <c r="E23" s="66" t="s">
        <v>68</v>
      </c>
      <c r="F23" s="66"/>
      <c r="G23" s="67">
        <v>44600</v>
      </c>
      <c r="H23" s="68"/>
      <c r="I23" s="70"/>
      <c r="J23" s="71"/>
    </row>
    <row r="24" spans="1:10" ht="15" hidden="1">
      <c r="A24" s="64"/>
      <c r="B24" s="64"/>
      <c r="C24" s="64" t="s">
        <v>52</v>
      </c>
      <c r="D24" s="65" t="s">
        <v>53</v>
      </c>
      <c r="E24" s="66"/>
      <c r="F24" s="66"/>
      <c r="G24" s="67"/>
      <c r="H24" s="147">
        <v>25560</v>
      </c>
      <c r="I24" s="66"/>
      <c r="J24" s="72">
        <f>H24+I24</f>
        <v>25560</v>
      </c>
    </row>
    <row r="25" spans="1:10" ht="15" hidden="1">
      <c r="A25" s="64"/>
      <c r="B25" s="64"/>
      <c r="C25" s="64" t="s">
        <v>54</v>
      </c>
      <c r="D25" s="65" t="s">
        <v>55</v>
      </c>
      <c r="E25" s="66"/>
      <c r="F25" s="66"/>
      <c r="G25" s="67"/>
      <c r="H25" s="68">
        <v>4327</v>
      </c>
      <c r="I25" s="73"/>
      <c r="J25" s="72">
        <f>H25+I25</f>
        <v>4327</v>
      </c>
    </row>
    <row r="26" spans="1:10" ht="15" hidden="1">
      <c r="A26" s="64"/>
      <c r="B26" s="64"/>
      <c r="C26" s="64" t="s">
        <v>56</v>
      </c>
      <c r="D26" s="65" t="s">
        <v>57</v>
      </c>
      <c r="E26" s="66"/>
      <c r="F26" s="66"/>
      <c r="G26" s="67"/>
      <c r="H26" s="68">
        <v>626</v>
      </c>
      <c r="I26" s="73"/>
      <c r="J26" s="72">
        <f>H26+I26</f>
        <v>626</v>
      </c>
    </row>
    <row r="27" spans="1:10" ht="15" hidden="1">
      <c r="A27" s="64"/>
      <c r="B27" s="64"/>
      <c r="C27" s="64" t="s">
        <v>58</v>
      </c>
      <c r="D27" s="65" t="s">
        <v>59</v>
      </c>
      <c r="E27" s="66"/>
      <c r="F27" s="66"/>
      <c r="G27" s="67"/>
      <c r="H27" s="68">
        <v>800</v>
      </c>
      <c r="I27" s="73"/>
      <c r="J27" s="72">
        <f>H27+I27</f>
        <v>800</v>
      </c>
    </row>
    <row r="28" spans="1:10" ht="15" hidden="1">
      <c r="A28" s="64"/>
      <c r="B28" s="64"/>
      <c r="C28" s="64" t="s">
        <v>60</v>
      </c>
      <c r="D28" s="65" t="s">
        <v>61</v>
      </c>
      <c r="E28" s="66"/>
      <c r="F28" s="66"/>
      <c r="G28" s="67"/>
      <c r="H28" s="68">
        <v>12505</v>
      </c>
      <c r="I28" s="73"/>
      <c r="J28" s="72">
        <f>H28+I28</f>
        <v>12505</v>
      </c>
    </row>
    <row r="29" spans="1:10" ht="15" hidden="1">
      <c r="A29" s="64"/>
      <c r="B29" s="64"/>
      <c r="C29" s="64" t="s">
        <v>69</v>
      </c>
      <c r="D29" s="65" t="s">
        <v>70</v>
      </c>
      <c r="E29" s="66"/>
      <c r="F29" s="66"/>
      <c r="G29" s="67"/>
      <c r="H29" s="68">
        <v>782</v>
      </c>
      <c r="I29" s="73"/>
      <c r="J29" s="72">
        <f>H29+I29</f>
        <v>782</v>
      </c>
    </row>
    <row r="30" spans="1:10" ht="34.5" customHeight="1" hidden="1">
      <c r="A30" s="57" t="s">
        <v>150</v>
      </c>
      <c r="B30" s="57"/>
      <c r="C30" s="57"/>
      <c r="D30" s="58" t="s">
        <v>151</v>
      </c>
      <c r="E30" s="59">
        <f>E31</f>
        <v>970</v>
      </c>
      <c r="F30" s="59">
        <f>F31</f>
        <v>0</v>
      </c>
      <c r="G30" s="60">
        <f>G31</f>
        <v>970</v>
      </c>
      <c r="H30" s="61">
        <f>H31</f>
        <v>970</v>
      </c>
      <c r="I30" s="62">
        <f>I31</f>
        <v>0</v>
      </c>
      <c r="J30" s="62">
        <f>J31</f>
        <v>970</v>
      </c>
    </row>
    <row r="31" spans="1:10" ht="22.5" hidden="1">
      <c r="A31" s="63"/>
      <c r="B31" s="64" t="s">
        <v>152</v>
      </c>
      <c r="C31" s="63"/>
      <c r="D31" s="65" t="s">
        <v>153</v>
      </c>
      <c r="E31" s="66">
        <f>E32</f>
        <v>970</v>
      </c>
      <c r="F31" s="66">
        <f>F32</f>
        <v>0</v>
      </c>
      <c r="G31" s="67">
        <f>G32</f>
        <v>970</v>
      </c>
      <c r="H31" s="68">
        <f>H33+H34</f>
        <v>970</v>
      </c>
      <c r="I31" s="69">
        <f>I33+I34</f>
        <v>0</v>
      </c>
      <c r="J31" s="69">
        <f>J33+J34</f>
        <v>970</v>
      </c>
    </row>
    <row r="32" spans="1:10" ht="33.75" hidden="1">
      <c r="A32" s="63"/>
      <c r="B32" s="64"/>
      <c r="C32" s="64" t="s">
        <v>44</v>
      </c>
      <c r="D32" s="65" t="s">
        <v>45</v>
      </c>
      <c r="E32" s="66">
        <v>970</v>
      </c>
      <c r="F32" s="66"/>
      <c r="G32" s="67">
        <v>970</v>
      </c>
      <c r="H32" s="68"/>
      <c r="I32" s="70"/>
      <c r="J32" s="71"/>
    </row>
    <row r="33" spans="1:10" ht="15" hidden="1">
      <c r="A33" s="64"/>
      <c r="B33" s="64"/>
      <c r="C33" s="64" t="s">
        <v>58</v>
      </c>
      <c r="D33" s="65" t="s">
        <v>59</v>
      </c>
      <c r="E33" s="66"/>
      <c r="F33" s="66"/>
      <c r="G33" s="67"/>
      <c r="H33" s="68" t="s">
        <v>154</v>
      </c>
      <c r="I33" s="70"/>
      <c r="J33" s="72">
        <f>H33+I33</f>
        <v>50</v>
      </c>
    </row>
    <row r="34" spans="1:10" ht="15" hidden="1">
      <c r="A34" s="64"/>
      <c r="B34" s="64"/>
      <c r="C34" s="64" t="s">
        <v>60</v>
      </c>
      <c r="D34" s="65" t="s">
        <v>61</v>
      </c>
      <c r="E34" s="66"/>
      <c r="F34" s="66"/>
      <c r="G34" s="67"/>
      <c r="H34" s="68">
        <v>920</v>
      </c>
      <c r="I34" s="70"/>
      <c r="J34" s="72">
        <f>H34+I34</f>
        <v>920</v>
      </c>
    </row>
    <row r="35" spans="1:10" ht="21.75" customHeight="1">
      <c r="A35" s="57" t="s">
        <v>47</v>
      </c>
      <c r="B35" s="57"/>
      <c r="C35" s="57"/>
      <c r="D35" s="58" t="s">
        <v>48</v>
      </c>
      <c r="E35" s="59">
        <f>E36+E49+E52</f>
        <v>1207461</v>
      </c>
      <c r="F35" s="59">
        <f>F36+F49+F52</f>
        <v>4200</v>
      </c>
      <c r="G35" s="60">
        <f>G36+G49+G52</f>
        <v>1211661</v>
      </c>
      <c r="H35" s="61">
        <f>H36+H49+H52</f>
        <v>1207461</v>
      </c>
      <c r="I35" s="59">
        <f>I36+I49+I52</f>
        <v>4200</v>
      </c>
      <c r="J35" s="59">
        <f>J36+J49+J52</f>
        <v>1211661</v>
      </c>
    </row>
    <row r="36" spans="1:10" ht="33.75" hidden="1">
      <c r="A36" s="63"/>
      <c r="B36" s="64" t="s">
        <v>49</v>
      </c>
      <c r="C36" s="63"/>
      <c r="D36" s="65" t="s">
        <v>50</v>
      </c>
      <c r="E36" s="66">
        <f>E37</f>
        <v>1200340</v>
      </c>
      <c r="F36" s="66">
        <f>F37</f>
        <v>0</v>
      </c>
      <c r="G36" s="67">
        <f>G37</f>
        <v>1200340</v>
      </c>
      <c r="H36" s="68">
        <f>SUM(H38:H48)</f>
        <v>1200340</v>
      </c>
      <c r="I36" s="69">
        <f>SUM(I38:I48)</f>
        <v>0</v>
      </c>
      <c r="J36" s="69">
        <f>SUM(J38:J48)</f>
        <v>1200340</v>
      </c>
    </row>
    <row r="37" spans="1:10" ht="33.75" hidden="1">
      <c r="A37" s="63"/>
      <c r="B37" s="64"/>
      <c r="C37" s="64" t="s">
        <v>44</v>
      </c>
      <c r="D37" s="65" t="s">
        <v>45</v>
      </c>
      <c r="E37" s="66">
        <v>1200340</v>
      </c>
      <c r="F37" s="66"/>
      <c r="G37" s="67">
        <f>E37+F37</f>
        <v>1200340</v>
      </c>
      <c r="H37" s="68"/>
      <c r="I37" s="70"/>
      <c r="J37" s="71"/>
    </row>
    <row r="38" spans="1:10" ht="15" hidden="1">
      <c r="A38" s="64"/>
      <c r="B38" s="64"/>
      <c r="C38" s="64" t="s">
        <v>73</v>
      </c>
      <c r="D38" s="65" t="s">
        <v>74</v>
      </c>
      <c r="E38" s="66"/>
      <c r="F38" s="66"/>
      <c r="G38" s="67"/>
      <c r="H38" s="148">
        <v>1144441</v>
      </c>
      <c r="I38" s="73"/>
      <c r="J38" s="72">
        <f>H38+I38</f>
        <v>1144441</v>
      </c>
    </row>
    <row r="39" spans="1:10" ht="15" hidden="1">
      <c r="A39" s="64"/>
      <c r="B39" s="64"/>
      <c r="C39" s="64" t="s">
        <v>52</v>
      </c>
      <c r="D39" s="65" t="s">
        <v>53</v>
      </c>
      <c r="E39" s="66"/>
      <c r="F39" s="66"/>
      <c r="G39" s="67"/>
      <c r="H39" s="148">
        <v>19525</v>
      </c>
      <c r="I39" s="73"/>
      <c r="J39" s="72">
        <f aca="true" t="shared" si="1" ref="J39:J48">H39+I39</f>
        <v>19525</v>
      </c>
    </row>
    <row r="40" spans="1:10" ht="15" hidden="1">
      <c r="A40" s="64"/>
      <c r="B40" s="64"/>
      <c r="C40" s="64" t="s">
        <v>54</v>
      </c>
      <c r="D40" s="65" t="s">
        <v>55</v>
      </c>
      <c r="E40" s="66"/>
      <c r="F40" s="66"/>
      <c r="G40" s="67"/>
      <c r="H40" s="148">
        <v>20529</v>
      </c>
      <c r="I40" s="73"/>
      <c r="J40" s="72">
        <f t="shared" si="1"/>
        <v>20529</v>
      </c>
    </row>
    <row r="41" spans="1:10" ht="15" hidden="1">
      <c r="A41" s="64"/>
      <c r="B41" s="64"/>
      <c r="C41" s="64" t="s">
        <v>56</v>
      </c>
      <c r="D41" s="65" t="s">
        <v>57</v>
      </c>
      <c r="E41" s="66"/>
      <c r="F41" s="66"/>
      <c r="G41" s="67"/>
      <c r="H41" s="148">
        <v>479</v>
      </c>
      <c r="I41" s="73"/>
      <c r="J41" s="72">
        <f t="shared" si="1"/>
        <v>479</v>
      </c>
    </row>
    <row r="42" spans="1:10" ht="15" hidden="1">
      <c r="A42" s="64"/>
      <c r="B42" s="64"/>
      <c r="C42" s="64" t="s">
        <v>58</v>
      </c>
      <c r="D42" s="65" t="s">
        <v>59</v>
      </c>
      <c r="E42" s="66"/>
      <c r="F42" s="66"/>
      <c r="G42" s="67"/>
      <c r="H42" s="148">
        <v>1700</v>
      </c>
      <c r="I42" s="73"/>
      <c r="J42" s="72">
        <f t="shared" si="1"/>
        <v>1700</v>
      </c>
    </row>
    <row r="43" spans="1:10" ht="15" hidden="1">
      <c r="A43" s="64"/>
      <c r="B43" s="64"/>
      <c r="C43" s="64" t="s">
        <v>155</v>
      </c>
      <c r="D43" s="65" t="s">
        <v>156</v>
      </c>
      <c r="E43" s="66"/>
      <c r="F43" s="66"/>
      <c r="G43" s="67"/>
      <c r="H43" s="148">
        <v>4808</v>
      </c>
      <c r="I43" s="73"/>
      <c r="J43" s="72">
        <f t="shared" si="1"/>
        <v>4808</v>
      </c>
    </row>
    <row r="44" spans="1:10" ht="15" hidden="1">
      <c r="A44" s="64"/>
      <c r="B44" s="64"/>
      <c r="C44" s="64" t="s">
        <v>60</v>
      </c>
      <c r="D44" s="65" t="s">
        <v>61</v>
      </c>
      <c r="E44" s="66"/>
      <c r="F44" s="66"/>
      <c r="G44" s="67"/>
      <c r="H44" s="148">
        <v>4577</v>
      </c>
      <c r="I44" s="73"/>
      <c r="J44" s="72">
        <f t="shared" si="1"/>
        <v>4577</v>
      </c>
    </row>
    <row r="45" spans="1:10" ht="22.5" hidden="1">
      <c r="A45" s="64"/>
      <c r="B45" s="64"/>
      <c r="C45" s="64" t="s">
        <v>71</v>
      </c>
      <c r="D45" s="65" t="s">
        <v>72</v>
      </c>
      <c r="E45" s="66"/>
      <c r="F45" s="66"/>
      <c r="G45" s="67"/>
      <c r="H45" s="148">
        <v>1900</v>
      </c>
      <c r="I45" s="73"/>
      <c r="J45" s="72">
        <f t="shared" si="1"/>
        <v>1900</v>
      </c>
    </row>
    <row r="46" spans="1:10" ht="15" hidden="1">
      <c r="A46" s="64"/>
      <c r="B46" s="64"/>
      <c r="C46" s="64" t="s">
        <v>69</v>
      </c>
      <c r="D46" s="65" t="s">
        <v>70</v>
      </c>
      <c r="E46" s="66"/>
      <c r="F46" s="66"/>
      <c r="G46" s="67"/>
      <c r="H46" s="148">
        <v>80</v>
      </c>
      <c r="I46" s="70"/>
      <c r="J46" s="72">
        <f t="shared" si="1"/>
        <v>80</v>
      </c>
    </row>
    <row r="47" spans="1:10" ht="15" hidden="1">
      <c r="A47" s="64"/>
      <c r="B47" s="64"/>
      <c r="C47" s="64" t="s">
        <v>75</v>
      </c>
      <c r="D47" s="65" t="s">
        <v>76</v>
      </c>
      <c r="E47" s="66"/>
      <c r="F47" s="66"/>
      <c r="G47" s="67"/>
      <c r="H47" s="148">
        <v>1144</v>
      </c>
      <c r="I47" s="70"/>
      <c r="J47" s="72">
        <f t="shared" si="1"/>
        <v>1144</v>
      </c>
    </row>
    <row r="48" spans="1:10" ht="22.5" hidden="1">
      <c r="A48" s="64"/>
      <c r="B48" s="64"/>
      <c r="C48" s="64" t="s">
        <v>77</v>
      </c>
      <c r="D48" s="65" t="s">
        <v>78</v>
      </c>
      <c r="E48" s="66"/>
      <c r="F48" s="66"/>
      <c r="G48" s="67"/>
      <c r="H48" s="148">
        <v>1157</v>
      </c>
      <c r="I48" s="70"/>
      <c r="J48" s="72">
        <f t="shared" si="1"/>
        <v>1157</v>
      </c>
    </row>
    <row r="49" spans="1:10" ht="45" hidden="1">
      <c r="A49" s="63"/>
      <c r="B49" s="64" t="s">
        <v>157</v>
      </c>
      <c r="C49" s="63"/>
      <c r="D49" s="65" t="s">
        <v>158</v>
      </c>
      <c r="E49" s="66">
        <f>E50</f>
        <v>2621</v>
      </c>
      <c r="F49" s="66">
        <f>F50</f>
        <v>0</v>
      </c>
      <c r="G49" s="67">
        <f>G50</f>
        <v>2621</v>
      </c>
      <c r="H49" s="68">
        <f>H51</f>
        <v>2621</v>
      </c>
      <c r="I49" s="69"/>
      <c r="J49" s="69">
        <f>H49+I49</f>
        <v>2621</v>
      </c>
    </row>
    <row r="50" spans="1:10" ht="33.75" hidden="1">
      <c r="A50" s="63"/>
      <c r="B50" s="64"/>
      <c r="C50" s="64" t="s">
        <v>44</v>
      </c>
      <c r="D50" s="65" t="s">
        <v>45</v>
      </c>
      <c r="E50" s="66">
        <v>2621</v>
      </c>
      <c r="F50" s="66"/>
      <c r="G50" s="67">
        <f>E50+F50</f>
        <v>2621</v>
      </c>
      <c r="H50" s="68"/>
      <c r="I50" s="70"/>
      <c r="J50" s="71"/>
    </row>
    <row r="51" spans="1:10" ht="15" hidden="1">
      <c r="A51" s="63"/>
      <c r="B51" s="64"/>
      <c r="C51" s="64" t="s">
        <v>159</v>
      </c>
      <c r="D51" s="65" t="s">
        <v>160</v>
      </c>
      <c r="E51" s="66"/>
      <c r="F51" s="66"/>
      <c r="G51" s="67"/>
      <c r="H51" s="68">
        <v>2621</v>
      </c>
      <c r="I51" s="70"/>
      <c r="J51" s="72">
        <f>H51+I51</f>
        <v>2621</v>
      </c>
    </row>
    <row r="52" spans="1:10" ht="15">
      <c r="A52" s="63"/>
      <c r="B52" s="64" t="s">
        <v>161</v>
      </c>
      <c r="C52" s="64"/>
      <c r="D52" s="65" t="s">
        <v>43</v>
      </c>
      <c r="E52" s="66">
        <f>E53</f>
        <v>4500</v>
      </c>
      <c r="F52" s="66">
        <f>F53</f>
        <v>4200</v>
      </c>
      <c r="G52" s="67">
        <f>E52+F52</f>
        <v>8700</v>
      </c>
      <c r="H52" s="68">
        <v>4500</v>
      </c>
      <c r="I52" s="73">
        <f>I53</f>
        <v>4200</v>
      </c>
      <c r="J52" s="74">
        <f>H52+I52</f>
        <v>8700</v>
      </c>
    </row>
    <row r="53" spans="1:10" ht="33.75">
      <c r="A53" s="64"/>
      <c r="B53" s="64"/>
      <c r="C53" s="75">
        <v>2010</v>
      </c>
      <c r="D53" s="65" t="s">
        <v>45</v>
      </c>
      <c r="E53" s="72">
        <v>4500</v>
      </c>
      <c r="F53" s="77">
        <v>4200</v>
      </c>
      <c r="G53" s="78">
        <f>E53+F53</f>
        <v>8700</v>
      </c>
      <c r="H53" s="81">
        <v>4500</v>
      </c>
      <c r="I53" s="73">
        <f>I54</f>
        <v>4200</v>
      </c>
      <c r="J53" s="74">
        <f>H53+I53</f>
        <v>8700</v>
      </c>
    </row>
    <row r="54" spans="1:10" ht="15">
      <c r="A54" s="64"/>
      <c r="B54" s="64"/>
      <c r="C54" s="64" t="s">
        <v>73</v>
      </c>
      <c r="D54" s="65" t="s">
        <v>74</v>
      </c>
      <c r="E54" s="76"/>
      <c r="F54" s="79"/>
      <c r="G54" s="80"/>
      <c r="H54" s="81">
        <v>4500</v>
      </c>
      <c r="I54" s="73">
        <v>4200</v>
      </c>
      <c r="J54" s="74">
        <f>H54+I54</f>
        <v>8700</v>
      </c>
    </row>
    <row r="55" spans="1:10" s="46" customFormat="1" ht="11.25">
      <c r="A55" s="208" t="s">
        <v>51</v>
      </c>
      <c r="B55" s="208"/>
      <c r="C55" s="208"/>
      <c r="D55" s="208"/>
      <c r="E55" s="62">
        <f>E12+E35+E30+E21</f>
        <v>1460538</v>
      </c>
      <c r="F55" s="62">
        <f>F12+F35+F30+F21</f>
        <v>4200</v>
      </c>
      <c r="G55" s="62">
        <f>G12+G35+G30+G21</f>
        <v>1464738</v>
      </c>
      <c r="H55" s="62">
        <f>H12+H35+H30+H21</f>
        <v>1460538</v>
      </c>
      <c r="I55" s="62">
        <f>I12+I35+I30+I21</f>
        <v>4200</v>
      </c>
      <c r="J55" s="62">
        <f>J12+J35+J30+J21</f>
        <v>1464738</v>
      </c>
    </row>
    <row r="59" spans="7:9" ht="15">
      <c r="G59" s="41" t="s">
        <v>88</v>
      </c>
      <c r="H59" s="41"/>
      <c r="I59" s="41"/>
    </row>
    <row r="60" spans="7:9" ht="15">
      <c r="G60" s="41"/>
      <c r="H60" s="41"/>
      <c r="I60" s="41"/>
    </row>
    <row r="61" spans="7:9" ht="15">
      <c r="G61" s="41" t="s">
        <v>87</v>
      </c>
      <c r="H61" s="41"/>
      <c r="I61" s="41"/>
    </row>
  </sheetData>
  <sheetProtection/>
  <mergeCells count="5">
    <mergeCell ref="A6:J6"/>
    <mergeCell ref="A7:J7"/>
    <mergeCell ref="E10:G10"/>
    <mergeCell ref="H10:J10"/>
    <mergeCell ref="A55:D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B51" sqref="B51:B53"/>
    </sheetView>
  </sheetViews>
  <sheetFormatPr defaultColWidth="9.140625" defaultRowHeight="15"/>
  <cols>
    <col min="1" max="1" width="4.28125" style="1" customWidth="1"/>
    <col min="2" max="2" width="24.57421875" style="2" customWidth="1"/>
    <col min="3" max="3" width="7.7109375" style="3" customWidth="1"/>
    <col min="4" max="4" width="6.7109375" style="4" customWidth="1"/>
    <col min="5" max="5" width="5.7109375" style="4" customWidth="1"/>
    <col min="6" max="6" width="6.28125" style="4" customWidth="1"/>
    <col min="7" max="7" width="7.00390625" style="4" customWidth="1"/>
    <col min="8" max="8" width="8.00390625" style="4" customWidth="1"/>
    <col min="9" max="9" width="7.00390625" style="4" customWidth="1"/>
    <col min="10" max="10" width="6.57421875" style="4" customWidth="1"/>
    <col min="11" max="11" width="6.421875" style="4" customWidth="1"/>
    <col min="12" max="12" width="5.8515625" style="4" customWidth="1"/>
    <col min="13" max="13" width="7.57421875" style="4" customWidth="1"/>
    <col min="14" max="14" width="5.8515625" style="4" customWidth="1"/>
    <col min="15" max="15" width="6.8515625" style="4" customWidth="1"/>
    <col min="16" max="16" width="7.57421875" style="4" customWidth="1"/>
    <col min="17" max="17" width="5.8515625" style="4" customWidth="1"/>
    <col min="18" max="18" width="6.7109375" style="4" customWidth="1"/>
    <col min="247" max="247" width="4.28125" style="0" customWidth="1"/>
    <col min="248" max="248" width="24.57421875" style="0" customWidth="1"/>
    <col min="249" max="249" width="7.7109375" style="0" customWidth="1"/>
    <col min="250" max="250" width="7.00390625" style="0" customWidth="1"/>
    <col min="251" max="251" width="9.421875" style="0" customWidth="1"/>
    <col min="252" max="252" width="8.00390625" style="0" customWidth="1"/>
    <col min="253" max="254" width="7.8515625" style="0" customWidth="1"/>
    <col min="255" max="16384" width="7.00390625" style="0" customWidth="1"/>
  </cols>
  <sheetData>
    <row r="1" spans="8:13" ht="15">
      <c r="H1" s="5"/>
      <c r="I1" s="6"/>
      <c r="M1" s="5" t="s">
        <v>140</v>
      </c>
    </row>
    <row r="2" spans="8:13" ht="15">
      <c r="H2" s="5"/>
      <c r="I2" s="6"/>
      <c r="M2" s="5" t="s">
        <v>175</v>
      </c>
    </row>
    <row r="3" spans="8:13" ht="15">
      <c r="H3" s="5"/>
      <c r="I3" s="6"/>
      <c r="M3" s="5" t="s">
        <v>84</v>
      </c>
    </row>
    <row r="4" spans="8:13" ht="15">
      <c r="H4" s="5"/>
      <c r="I4" s="6"/>
      <c r="M4" s="5" t="s">
        <v>323</v>
      </c>
    </row>
    <row r="5" ht="21.75" customHeight="1"/>
    <row r="6" spans="1:18" s="5" customFormat="1" ht="15">
      <c r="A6" s="7"/>
      <c r="B6" s="217" t="s">
        <v>141</v>
      </c>
      <c r="C6" s="217"/>
      <c r="D6" s="217"/>
      <c r="E6" s="217"/>
      <c r="F6" s="217"/>
      <c r="G6" s="217"/>
      <c r="H6" s="217"/>
      <c r="I6" s="217"/>
      <c r="J6" s="217"/>
      <c r="K6" s="217"/>
      <c r="L6" s="151"/>
      <c r="M6" s="8"/>
      <c r="N6" s="8"/>
      <c r="O6" s="8"/>
      <c r="P6" s="8"/>
      <c r="Q6" s="8"/>
      <c r="R6" s="9"/>
    </row>
    <row r="7" spans="1:18" s="6" customFormat="1" ht="15">
      <c r="A7" s="218" t="s">
        <v>142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152"/>
      <c r="M7" s="10"/>
      <c r="N7" s="10"/>
      <c r="O7" s="10"/>
      <c r="P7" s="10"/>
      <c r="Q7" s="10"/>
      <c r="R7" s="10"/>
    </row>
    <row r="8" ht="15">
      <c r="P8" s="4" t="s">
        <v>0</v>
      </c>
    </row>
    <row r="9" spans="1:18" ht="15" customHeight="1">
      <c r="A9" s="221" t="s">
        <v>1</v>
      </c>
      <c r="B9" s="222" t="s">
        <v>2</v>
      </c>
      <c r="C9" s="223" t="s">
        <v>3</v>
      </c>
      <c r="D9" s="214" t="s">
        <v>4</v>
      </c>
      <c r="E9" s="215"/>
      <c r="F9" s="215"/>
      <c r="G9" s="215"/>
      <c r="H9" s="215"/>
      <c r="I9" s="215"/>
      <c r="J9" s="215"/>
      <c r="K9" s="215"/>
      <c r="L9" s="215"/>
      <c r="M9" s="216"/>
      <c r="N9" s="216"/>
      <c r="O9" s="216"/>
      <c r="P9" s="216"/>
      <c r="Q9" s="216"/>
      <c r="R9" s="216"/>
    </row>
    <row r="10" spans="1:18" ht="15">
      <c r="A10" s="221"/>
      <c r="B10" s="222"/>
      <c r="C10" s="222"/>
      <c r="D10" s="153">
        <v>600</v>
      </c>
      <c r="E10" s="209">
        <v>754</v>
      </c>
      <c r="F10" s="209"/>
      <c r="G10" s="209"/>
      <c r="H10" s="153">
        <v>801</v>
      </c>
      <c r="I10" s="209">
        <v>900</v>
      </c>
      <c r="J10" s="209"/>
      <c r="K10" s="209"/>
      <c r="L10" s="210">
        <v>921</v>
      </c>
      <c r="M10" s="211"/>
      <c r="N10" s="211"/>
      <c r="O10" s="212"/>
      <c r="P10" s="209">
        <v>926</v>
      </c>
      <c r="Q10" s="209"/>
      <c r="R10" s="209"/>
    </row>
    <row r="11" spans="1:18" ht="15">
      <c r="A11" s="221"/>
      <c r="B11" s="222"/>
      <c r="C11" s="222"/>
      <c r="D11" s="153">
        <v>60016</v>
      </c>
      <c r="E11" s="209">
        <v>75412</v>
      </c>
      <c r="F11" s="209"/>
      <c r="G11" s="209"/>
      <c r="H11" s="153">
        <v>80195</v>
      </c>
      <c r="I11" s="209">
        <v>90003</v>
      </c>
      <c r="J11" s="209"/>
      <c r="K11" s="154">
        <v>90015</v>
      </c>
      <c r="L11" s="213">
        <v>92195</v>
      </c>
      <c r="M11" s="211"/>
      <c r="N11" s="211"/>
      <c r="O11" s="212"/>
      <c r="P11" s="209">
        <v>92695</v>
      </c>
      <c r="Q11" s="209"/>
      <c r="R11" s="209"/>
    </row>
    <row r="12" spans="1:18" ht="15">
      <c r="A12" s="221"/>
      <c r="B12" s="222"/>
      <c r="C12" s="222"/>
      <c r="D12" s="153">
        <v>6050</v>
      </c>
      <c r="E12" s="11">
        <v>4210</v>
      </c>
      <c r="F12" s="11">
        <v>4270</v>
      </c>
      <c r="G12" s="11">
        <v>6060</v>
      </c>
      <c r="H12" s="11">
        <v>4210</v>
      </c>
      <c r="I12" s="11">
        <v>4210</v>
      </c>
      <c r="J12" s="11">
        <v>4300</v>
      </c>
      <c r="K12" s="153">
        <v>4210</v>
      </c>
      <c r="L12" s="153">
        <v>4170</v>
      </c>
      <c r="M12" s="11">
        <v>4210</v>
      </c>
      <c r="N12" s="11">
        <v>4260</v>
      </c>
      <c r="O12" s="11">
        <v>4300</v>
      </c>
      <c r="P12" s="11">
        <v>4210</v>
      </c>
      <c r="Q12" s="11">
        <v>4300</v>
      </c>
      <c r="R12" s="11">
        <v>6050</v>
      </c>
    </row>
    <row r="13" spans="1:18" s="13" customFormat="1" ht="11.2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3">
        <v>11</v>
      </c>
      <c r="L13" s="13">
        <v>12</v>
      </c>
      <c r="M13" s="12">
        <v>13</v>
      </c>
      <c r="N13" s="12">
        <v>14</v>
      </c>
      <c r="O13" s="12">
        <v>15</v>
      </c>
      <c r="P13" s="12">
        <v>16</v>
      </c>
      <c r="Q13" s="12">
        <v>17</v>
      </c>
      <c r="R13" s="12">
        <v>18</v>
      </c>
    </row>
    <row r="14" spans="1:18" ht="15" hidden="1">
      <c r="A14" s="220">
        <v>1</v>
      </c>
      <c r="B14" s="14" t="s">
        <v>5</v>
      </c>
      <c r="C14" s="15">
        <v>7113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" hidden="1">
      <c r="A15" s="220"/>
      <c r="B15" s="17" t="s">
        <v>6</v>
      </c>
      <c r="C15" s="16">
        <v>3704</v>
      </c>
      <c r="D15" s="16"/>
      <c r="E15" s="16"/>
      <c r="F15" s="16"/>
      <c r="G15" s="16"/>
      <c r="H15" s="16"/>
      <c r="I15" s="16"/>
      <c r="J15" s="16"/>
      <c r="K15" s="16"/>
      <c r="L15" s="16"/>
      <c r="M15" s="16">
        <v>1852</v>
      </c>
      <c r="N15" s="16"/>
      <c r="O15" s="16">
        <v>1852</v>
      </c>
      <c r="P15" s="16"/>
      <c r="Q15" s="16"/>
      <c r="R15" s="16"/>
    </row>
    <row r="16" spans="1:18" ht="15" hidden="1">
      <c r="A16" s="220"/>
      <c r="B16" s="17" t="s">
        <v>7</v>
      </c>
      <c r="C16" s="16">
        <v>3409</v>
      </c>
      <c r="D16" s="16"/>
      <c r="E16" s="16"/>
      <c r="F16" s="16"/>
      <c r="G16" s="16"/>
      <c r="H16" s="16"/>
      <c r="I16" s="16">
        <v>1750</v>
      </c>
      <c r="J16" s="16">
        <v>1659</v>
      </c>
      <c r="K16" s="16"/>
      <c r="L16" s="16"/>
      <c r="M16" s="16"/>
      <c r="N16" s="16"/>
      <c r="O16" s="16"/>
      <c r="P16" s="16"/>
      <c r="Q16" s="16"/>
      <c r="R16" s="16"/>
    </row>
    <row r="17" spans="1:18" ht="15" hidden="1">
      <c r="A17" s="220">
        <v>2</v>
      </c>
      <c r="B17" s="14" t="s">
        <v>8</v>
      </c>
      <c r="C17" s="15">
        <f>C18+C19</f>
        <v>25136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5" hidden="1">
      <c r="A18" s="220"/>
      <c r="B18" s="17" t="s">
        <v>9</v>
      </c>
      <c r="C18" s="16">
        <v>4000</v>
      </c>
      <c r="D18" s="16"/>
      <c r="E18" s="16"/>
      <c r="F18" s="16"/>
      <c r="G18" s="16"/>
      <c r="H18" s="16"/>
      <c r="I18" s="16"/>
      <c r="J18" s="16"/>
      <c r="K18" s="16"/>
      <c r="L18" s="16">
        <v>584</v>
      </c>
      <c r="M18" s="18">
        <v>1000</v>
      </c>
      <c r="N18" s="18"/>
      <c r="O18" s="18">
        <v>2416</v>
      </c>
      <c r="P18" s="16">
        <v>0</v>
      </c>
      <c r="Q18" s="16">
        <v>0</v>
      </c>
      <c r="R18" s="16"/>
    </row>
    <row r="19" spans="1:18" ht="24.75" hidden="1">
      <c r="A19" s="220"/>
      <c r="B19" s="17" t="s">
        <v>10</v>
      </c>
      <c r="C19" s="16">
        <v>21136</v>
      </c>
      <c r="D19" s="16"/>
      <c r="E19" s="16">
        <v>2500</v>
      </c>
      <c r="F19" s="16"/>
      <c r="G19" s="16">
        <v>9500</v>
      </c>
      <c r="H19" s="16"/>
      <c r="I19" s="16">
        <v>4350</v>
      </c>
      <c r="J19" s="16">
        <v>4786</v>
      </c>
      <c r="K19" s="16"/>
      <c r="L19" s="16"/>
      <c r="M19" s="16"/>
      <c r="N19" s="16"/>
      <c r="O19" s="16"/>
      <c r="P19" s="16"/>
      <c r="Q19" s="16"/>
      <c r="R19" s="16"/>
    </row>
    <row r="20" spans="1:18" ht="15" hidden="1">
      <c r="A20" s="220">
        <v>3</v>
      </c>
      <c r="B20" s="14" t="s">
        <v>11</v>
      </c>
      <c r="C20" s="15">
        <f>C21+C22</f>
        <v>16917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" hidden="1">
      <c r="A21" s="220"/>
      <c r="B21" s="17" t="s">
        <v>12</v>
      </c>
      <c r="C21" s="16">
        <v>4860</v>
      </c>
      <c r="D21" s="16"/>
      <c r="E21" s="16"/>
      <c r="F21" s="16"/>
      <c r="G21" s="16"/>
      <c r="H21" s="16"/>
      <c r="I21" s="16"/>
      <c r="J21" s="16"/>
      <c r="K21" s="16"/>
      <c r="L21" s="16"/>
      <c r="M21" s="18">
        <v>1360</v>
      </c>
      <c r="N21" s="18"/>
      <c r="O21" s="18">
        <v>3500</v>
      </c>
      <c r="P21" s="16"/>
      <c r="Q21" s="16"/>
      <c r="R21" s="16"/>
    </row>
    <row r="22" spans="1:18" ht="24.75" hidden="1">
      <c r="A22" s="220"/>
      <c r="B22" s="17" t="s">
        <v>13</v>
      </c>
      <c r="C22" s="16">
        <v>12057</v>
      </c>
      <c r="D22" s="16"/>
      <c r="E22" s="16"/>
      <c r="F22" s="16">
        <v>10657</v>
      </c>
      <c r="G22" s="16"/>
      <c r="H22" s="16"/>
      <c r="I22" s="155" t="s">
        <v>322</v>
      </c>
      <c r="J22" s="38"/>
      <c r="K22" s="16"/>
      <c r="L22" s="16"/>
      <c r="M22" s="16"/>
      <c r="N22" s="16"/>
      <c r="O22" s="16"/>
      <c r="P22" s="16"/>
      <c r="Q22" s="16"/>
      <c r="R22" s="16"/>
    </row>
    <row r="23" spans="1:18" ht="15" hidden="1">
      <c r="A23" s="220">
        <v>4</v>
      </c>
      <c r="B23" s="14" t="s">
        <v>14</v>
      </c>
      <c r="C23" s="15">
        <v>13599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" hidden="1">
      <c r="A24" s="220"/>
      <c r="B24" s="17" t="s">
        <v>12</v>
      </c>
      <c r="C24" s="16">
        <v>2700</v>
      </c>
      <c r="D24" s="16"/>
      <c r="E24" s="16"/>
      <c r="F24" s="16"/>
      <c r="G24" s="16"/>
      <c r="H24" s="16"/>
      <c r="I24" s="16"/>
      <c r="J24" s="16"/>
      <c r="K24" s="16"/>
      <c r="L24" s="16"/>
      <c r="M24" s="16">
        <v>750</v>
      </c>
      <c r="N24" s="16"/>
      <c r="O24" s="16">
        <v>1950</v>
      </c>
      <c r="P24" s="16"/>
      <c r="Q24" s="16">
        <v>0</v>
      </c>
      <c r="R24" s="16"/>
    </row>
    <row r="25" spans="1:18" ht="24.75" hidden="1">
      <c r="A25" s="220"/>
      <c r="B25" s="17" t="s">
        <v>10</v>
      </c>
      <c r="C25" s="16">
        <v>10899</v>
      </c>
      <c r="D25" s="16">
        <v>6599</v>
      </c>
      <c r="E25" s="16">
        <v>3500</v>
      </c>
      <c r="F25" s="16"/>
      <c r="G25" s="16"/>
      <c r="H25" s="16"/>
      <c r="I25" s="16">
        <v>800</v>
      </c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5" hidden="1">
      <c r="A26" s="220">
        <v>5</v>
      </c>
      <c r="B26" s="14" t="s">
        <v>15</v>
      </c>
      <c r="C26" s="15">
        <f>C27+C28</f>
        <v>11487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" hidden="1">
      <c r="A27" s="220"/>
      <c r="B27" s="17" t="s">
        <v>16</v>
      </c>
      <c r="C27" s="16">
        <v>10987</v>
      </c>
      <c r="D27" s="16"/>
      <c r="E27" s="16"/>
      <c r="F27" s="16"/>
      <c r="G27" s="16"/>
      <c r="H27" s="16">
        <v>500</v>
      </c>
      <c r="I27" s="16"/>
      <c r="J27" s="16"/>
      <c r="K27" s="16"/>
      <c r="L27" s="16"/>
      <c r="M27" s="16">
        <v>1100</v>
      </c>
      <c r="N27" s="16">
        <v>500</v>
      </c>
      <c r="O27" s="16">
        <v>800</v>
      </c>
      <c r="P27" s="16"/>
      <c r="Q27" s="16"/>
      <c r="R27" s="16">
        <v>8087</v>
      </c>
    </row>
    <row r="28" spans="1:18" ht="24.75" hidden="1">
      <c r="A28" s="220"/>
      <c r="B28" s="17" t="s">
        <v>17</v>
      </c>
      <c r="C28" s="16">
        <v>500</v>
      </c>
      <c r="D28" s="16"/>
      <c r="E28" s="16"/>
      <c r="F28" s="16">
        <v>500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5" hidden="1">
      <c r="A29" s="220">
        <v>6</v>
      </c>
      <c r="B29" s="14" t="s">
        <v>18</v>
      </c>
      <c r="C29" s="15">
        <f>C30+C31</f>
        <v>10658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5" hidden="1">
      <c r="A30" s="220"/>
      <c r="B30" s="17" t="s">
        <v>19</v>
      </c>
      <c r="C30" s="16">
        <v>5658</v>
      </c>
      <c r="D30" s="16"/>
      <c r="E30" s="16"/>
      <c r="F30" s="16"/>
      <c r="G30" s="16"/>
      <c r="H30" s="16">
        <v>500</v>
      </c>
      <c r="I30" s="16"/>
      <c r="J30" s="16"/>
      <c r="K30" s="16"/>
      <c r="L30" s="16"/>
      <c r="M30" s="16"/>
      <c r="N30" s="16"/>
      <c r="O30" s="16">
        <v>5158</v>
      </c>
      <c r="P30" s="16"/>
      <c r="Q30" s="16"/>
      <c r="R30" s="16"/>
    </row>
    <row r="31" spans="1:18" ht="24.75" hidden="1">
      <c r="A31" s="220"/>
      <c r="B31" s="17" t="s">
        <v>20</v>
      </c>
      <c r="C31" s="16">
        <v>5000</v>
      </c>
      <c r="D31" s="16"/>
      <c r="E31" s="16">
        <v>1500</v>
      </c>
      <c r="F31" s="16"/>
      <c r="G31" s="16"/>
      <c r="H31" s="16"/>
      <c r="I31" s="16">
        <v>1000</v>
      </c>
      <c r="J31" s="16"/>
      <c r="K31" s="16"/>
      <c r="L31" s="16"/>
      <c r="M31" s="16">
        <v>1000</v>
      </c>
      <c r="N31" s="16"/>
      <c r="O31" s="16">
        <v>0</v>
      </c>
      <c r="P31" s="16">
        <v>1500</v>
      </c>
      <c r="Q31" s="16"/>
      <c r="R31" s="16"/>
    </row>
    <row r="32" spans="1:18" ht="15" customHeight="1" hidden="1">
      <c r="A32" s="221" t="s">
        <v>1</v>
      </c>
      <c r="B32" s="222" t="s">
        <v>2</v>
      </c>
      <c r="C32" s="223" t="s">
        <v>3</v>
      </c>
      <c r="D32" s="214" t="s">
        <v>4</v>
      </c>
      <c r="E32" s="215"/>
      <c r="F32" s="215"/>
      <c r="G32" s="215"/>
      <c r="H32" s="215"/>
      <c r="I32" s="215"/>
      <c r="J32" s="215"/>
      <c r="K32" s="215"/>
      <c r="L32" s="215"/>
      <c r="M32" s="216"/>
      <c r="N32" s="216"/>
      <c r="O32" s="216"/>
      <c r="P32" s="216"/>
      <c r="Q32" s="216"/>
      <c r="R32" s="216"/>
    </row>
    <row r="33" spans="1:18" ht="15" hidden="1">
      <c r="A33" s="221"/>
      <c r="B33" s="222"/>
      <c r="C33" s="222"/>
      <c r="D33" s="153">
        <v>600</v>
      </c>
      <c r="E33" s="209">
        <v>754</v>
      </c>
      <c r="F33" s="209"/>
      <c r="G33" s="209"/>
      <c r="H33" s="153">
        <v>801</v>
      </c>
      <c r="I33" s="209">
        <v>900</v>
      </c>
      <c r="J33" s="209"/>
      <c r="K33" s="209"/>
      <c r="L33" s="210">
        <v>921</v>
      </c>
      <c r="M33" s="211"/>
      <c r="N33" s="211"/>
      <c r="O33" s="212"/>
      <c r="P33" s="209">
        <v>926</v>
      </c>
      <c r="Q33" s="209"/>
      <c r="R33" s="209"/>
    </row>
    <row r="34" spans="1:18" ht="15" hidden="1">
      <c r="A34" s="221"/>
      <c r="B34" s="222"/>
      <c r="C34" s="222"/>
      <c r="D34" s="153">
        <v>60016</v>
      </c>
      <c r="E34" s="209">
        <v>75412</v>
      </c>
      <c r="F34" s="209"/>
      <c r="G34" s="209"/>
      <c r="H34" s="153">
        <v>80195</v>
      </c>
      <c r="I34" s="209">
        <v>90003</v>
      </c>
      <c r="J34" s="209"/>
      <c r="K34" s="154">
        <v>90015</v>
      </c>
      <c r="L34" s="213">
        <v>92195</v>
      </c>
      <c r="M34" s="211"/>
      <c r="N34" s="211"/>
      <c r="O34" s="212"/>
      <c r="P34" s="209">
        <v>92695</v>
      </c>
      <c r="Q34" s="209"/>
      <c r="R34" s="209"/>
    </row>
    <row r="35" spans="1:18" ht="15" hidden="1">
      <c r="A35" s="221"/>
      <c r="B35" s="222"/>
      <c r="C35" s="222"/>
      <c r="D35" s="153">
        <v>6050</v>
      </c>
      <c r="E35" s="11">
        <v>4210</v>
      </c>
      <c r="F35" s="11">
        <v>4270</v>
      </c>
      <c r="G35" s="11">
        <v>6060</v>
      </c>
      <c r="H35" s="11">
        <v>4210</v>
      </c>
      <c r="I35" s="11">
        <v>4210</v>
      </c>
      <c r="J35" s="11">
        <v>4300</v>
      </c>
      <c r="K35" s="11">
        <v>4210</v>
      </c>
      <c r="L35" s="153">
        <v>4170</v>
      </c>
      <c r="M35" s="11">
        <v>4210</v>
      </c>
      <c r="N35" s="11">
        <v>4260</v>
      </c>
      <c r="O35" s="11">
        <v>4300</v>
      </c>
      <c r="P35" s="11">
        <v>4210</v>
      </c>
      <c r="Q35" s="11">
        <v>4300</v>
      </c>
      <c r="R35" s="11">
        <v>6050</v>
      </c>
    </row>
    <row r="36" spans="1:18" s="13" customFormat="1" ht="11.25" hidden="1">
      <c r="A36" s="12">
        <v>1</v>
      </c>
      <c r="B36" s="12">
        <v>2</v>
      </c>
      <c r="C36" s="12">
        <v>3</v>
      </c>
      <c r="D36" s="12">
        <v>4</v>
      </c>
      <c r="E36" s="12">
        <v>5</v>
      </c>
      <c r="F36" s="12">
        <v>6</v>
      </c>
      <c r="G36" s="12">
        <v>7</v>
      </c>
      <c r="H36" s="12">
        <v>8</v>
      </c>
      <c r="I36" s="12">
        <v>9</v>
      </c>
      <c r="J36" s="12">
        <v>10</v>
      </c>
      <c r="K36" s="13">
        <v>11</v>
      </c>
      <c r="L36" s="13">
        <v>12</v>
      </c>
      <c r="M36" s="12">
        <v>13</v>
      </c>
      <c r="N36" s="12">
        <v>14</v>
      </c>
      <c r="O36" s="12">
        <v>15</v>
      </c>
      <c r="P36" s="12">
        <v>16</v>
      </c>
      <c r="Q36" s="12">
        <v>17</v>
      </c>
      <c r="R36" s="12">
        <v>18</v>
      </c>
    </row>
    <row r="37" spans="1:18" ht="15" hidden="1">
      <c r="A37" s="220">
        <v>7</v>
      </c>
      <c r="B37" s="19" t="s">
        <v>21</v>
      </c>
      <c r="C37" s="15">
        <v>10733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ht="15" hidden="1">
      <c r="A38" s="220"/>
      <c r="B38" s="21" t="s">
        <v>19</v>
      </c>
      <c r="C38" s="16">
        <v>10733</v>
      </c>
      <c r="D38" s="20"/>
      <c r="E38" s="20"/>
      <c r="F38" s="20">
        <v>400</v>
      </c>
      <c r="G38" s="20"/>
      <c r="H38" s="20"/>
      <c r="I38" s="20"/>
      <c r="J38" s="20"/>
      <c r="K38" s="20"/>
      <c r="L38" s="20"/>
      <c r="M38" s="20">
        <v>3633</v>
      </c>
      <c r="N38" s="20"/>
      <c r="O38" s="20">
        <v>1500</v>
      </c>
      <c r="P38" s="20">
        <v>3200</v>
      </c>
      <c r="Q38" s="20">
        <v>2000</v>
      </c>
      <c r="R38" s="20">
        <v>0</v>
      </c>
    </row>
    <row r="39" spans="1:18" ht="15" hidden="1">
      <c r="A39" s="220">
        <v>8</v>
      </c>
      <c r="B39" s="19" t="s">
        <v>22</v>
      </c>
      <c r="C39" s="15">
        <f>C40+C41</f>
        <v>14328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5" hidden="1">
      <c r="A40" s="220"/>
      <c r="B40" s="21" t="s">
        <v>12</v>
      </c>
      <c r="C40" s="16">
        <v>5500</v>
      </c>
      <c r="D40" s="20"/>
      <c r="E40" s="20"/>
      <c r="F40" s="20"/>
      <c r="G40" s="20"/>
      <c r="H40" s="20"/>
      <c r="I40" s="20"/>
      <c r="J40" s="20"/>
      <c r="K40" s="20"/>
      <c r="L40" s="20"/>
      <c r="M40" s="20">
        <v>1500</v>
      </c>
      <c r="N40" s="20"/>
      <c r="O40" s="20">
        <v>2000</v>
      </c>
      <c r="P40" s="20"/>
      <c r="Q40" s="20">
        <v>2000</v>
      </c>
      <c r="R40" s="20"/>
    </row>
    <row r="41" spans="1:18" ht="23.25" hidden="1">
      <c r="A41" s="220"/>
      <c r="B41" s="21" t="s">
        <v>23</v>
      </c>
      <c r="C41" s="16">
        <v>8828</v>
      </c>
      <c r="D41" s="20">
        <v>5828</v>
      </c>
      <c r="E41" s="20"/>
      <c r="F41" s="20">
        <v>1000</v>
      </c>
      <c r="G41" s="20"/>
      <c r="H41" s="20"/>
      <c r="I41" s="20">
        <v>1000</v>
      </c>
      <c r="J41" s="20"/>
      <c r="K41" s="20">
        <v>1000</v>
      </c>
      <c r="L41" s="20"/>
      <c r="M41" s="20"/>
      <c r="N41" s="20"/>
      <c r="O41" s="20"/>
      <c r="P41" s="20"/>
      <c r="Q41" s="20"/>
      <c r="R41" s="20"/>
    </row>
    <row r="42" spans="1:18" ht="15" hidden="1">
      <c r="A42" s="220">
        <v>9</v>
      </c>
      <c r="B42" s="19" t="s">
        <v>24</v>
      </c>
      <c r="C42" s="15">
        <f>C43+C44</f>
        <v>9074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36.75" hidden="1">
      <c r="A43" s="220"/>
      <c r="B43" s="22" t="s">
        <v>25</v>
      </c>
      <c r="C43" s="16">
        <v>8600</v>
      </c>
      <c r="D43" s="20"/>
      <c r="E43" s="20"/>
      <c r="F43" s="20">
        <v>200</v>
      </c>
      <c r="G43" s="20"/>
      <c r="H43" s="20"/>
      <c r="I43" s="20">
        <v>400</v>
      </c>
      <c r="J43" s="20">
        <v>8000</v>
      </c>
      <c r="K43" s="20"/>
      <c r="L43" s="20"/>
      <c r="M43" s="20"/>
      <c r="N43" s="20"/>
      <c r="O43" s="20"/>
      <c r="P43" s="20"/>
      <c r="Q43" s="20"/>
      <c r="R43" s="20"/>
    </row>
    <row r="44" spans="1:18" ht="15" hidden="1">
      <c r="A44" s="220"/>
      <c r="B44" s="21" t="s">
        <v>26</v>
      </c>
      <c r="C44" s="16">
        <v>474</v>
      </c>
      <c r="D44" s="20"/>
      <c r="E44" s="20"/>
      <c r="F44" s="20"/>
      <c r="G44" s="20"/>
      <c r="H44" s="20"/>
      <c r="I44" s="20">
        <v>100</v>
      </c>
      <c r="J44" s="20"/>
      <c r="K44" s="20"/>
      <c r="L44" s="20"/>
      <c r="M44" s="20"/>
      <c r="N44" s="20">
        <v>374</v>
      </c>
      <c r="O44" s="20"/>
      <c r="P44" s="20"/>
      <c r="Q44" s="20"/>
      <c r="R44" s="20"/>
    </row>
    <row r="45" spans="1:18" s="13" customFormat="1" ht="12">
      <c r="A45" s="224">
        <v>10</v>
      </c>
      <c r="B45" s="23" t="s">
        <v>27</v>
      </c>
      <c r="C45" s="15">
        <f>C46+C47</f>
        <v>12166</v>
      </c>
      <c r="D45" s="24"/>
      <c r="E45" s="24"/>
      <c r="F45" s="24"/>
      <c r="G45" s="24"/>
      <c r="H45" s="24"/>
      <c r="I45" s="24"/>
      <c r="J45" s="24"/>
      <c r="K45" s="25"/>
      <c r="L45" s="25"/>
      <c r="M45" s="24"/>
      <c r="N45" s="24"/>
      <c r="O45" s="24"/>
      <c r="P45" s="24"/>
      <c r="Q45" s="26"/>
      <c r="R45" s="153"/>
    </row>
    <row r="46" spans="1:18" s="13" customFormat="1" ht="22.5">
      <c r="A46" s="225"/>
      <c r="B46" s="27" t="s">
        <v>28</v>
      </c>
      <c r="C46" s="16">
        <v>5000</v>
      </c>
      <c r="D46" s="24"/>
      <c r="E46" s="24"/>
      <c r="F46" s="24"/>
      <c r="G46" s="28"/>
      <c r="H46" s="28">
        <v>500</v>
      </c>
      <c r="I46" s="24"/>
      <c r="J46" s="24"/>
      <c r="K46" s="25"/>
      <c r="L46" s="25"/>
      <c r="M46" s="29">
        <v>2000</v>
      </c>
      <c r="N46" s="29"/>
      <c r="O46" s="29">
        <v>2500</v>
      </c>
      <c r="P46" s="24"/>
      <c r="Q46" s="26"/>
      <c r="R46" s="153"/>
    </row>
    <row r="47" spans="1:18" s="13" customFormat="1" ht="33.75">
      <c r="A47" s="225"/>
      <c r="B47" s="27" t="s">
        <v>29</v>
      </c>
      <c r="C47" s="16">
        <v>7166</v>
      </c>
      <c r="D47" s="24"/>
      <c r="E47" s="24">
        <v>666</v>
      </c>
      <c r="F47" s="24"/>
      <c r="G47" s="28"/>
      <c r="H47" s="156"/>
      <c r="I47" s="158" t="s">
        <v>324</v>
      </c>
      <c r="J47" s="24"/>
      <c r="K47" s="25"/>
      <c r="L47" s="25"/>
      <c r="M47" s="29" t="s">
        <v>327</v>
      </c>
      <c r="N47" s="28"/>
      <c r="O47" s="158" t="s">
        <v>328</v>
      </c>
      <c r="P47" s="24"/>
      <c r="Q47" s="26"/>
      <c r="R47" s="153"/>
    </row>
    <row r="48" spans="1:18" ht="15">
      <c r="A48" s="220">
        <v>11</v>
      </c>
      <c r="B48" s="19" t="s">
        <v>30</v>
      </c>
      <c r="C48" s="15">
        <v>25136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5">
      <c r="A49" s="220"/>
      <c r="B49" s="30" t="s">
        <v>19</v>
      </c>
      <c r="C49" s="16">
        <v>21136</v>
      </c>
      <c r="D49" s="20"/>
      <c r="E49" s="20"/>
      <c r="F49" s="20"/>
      <c r="G49" s="20"/>
      <c r="H49" s="20"/>
      <c r="I49" s="20"/>
      <c r="J49" s="20"/>
      <c r="K49" s="20"/>
      <c r="L49" s="20"/>
      <c r="M49" s="20">
        <v>7500</v>
      </c>
      <c r="N49" s="20"/>
      <c r="O49" s="20">
        <v>11636</v>
      </c>
      <c r="P49" s="20"/>
      <c r="Q49" s="20">
        <v>2000</v>
      </c>
      <c r="R49" s="20"/>
    </row>
    <row r="50" spans="1:18" ht="34.5">
      <c r="A50" s="220"/>
      <c r="B50" s="157" t="s">
        <v>10</v>
      </c>
      <c r="C50" s="16">
        <v>4000</v>
      </c>
      <c r="D50" s="20"/>
      <c r="E50" s="20"/>
      <c r="F50" s="20"/>
      <c r="G50" s="20">
        <v>3000</v>
      </c>
      <c r="H50" s="20"/>
      <c r="I50" s="29" t="s">
        <v>325</v>
      </c>
      <c r="J50" s="158" t="s">
        <v>326</v>
      </c>
      <c r="K50" s="20"/>
      <c r="L50" s="20"/>
      <c r="M50" s="29"/>
      <c r="N50" s="29"/>
      <c r="O50" s="31"/>
      <c r="P50" s="20"/>
      <c r="Q50" s="20"/>
      <c r="R50" s="20"/>
    </row>
    <row r="51" spans="1:18" ht="15" hidden="1">
      <c r="A51" s="220">
        <v>12</v>
      </c>
      <c r="B51" s="19" t="s">
        <v>31</v>
      </c>
      <c r="C51" s="15">
        <v>12467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ht="15" hidden="1">
      <c r="A52" s="220"/>
      <c r="B52" s="157" t="s">
        <v>19</v>
      </c>
      <c r="C52" s="16">
        <v>9600</v>
      </c>
      <c r="D52" s="20"/>
      <c r="E52" s="20">
        <v>600</v>
      </c>
      <c r="F52" s="20"/>
      <c r="G52" s="20"/>
      <c r="H52" s="20"/>
      <c r="I52" s="20"/>
      <c r="J52" s="20"/>
      <c r="K52" s="20"/>
      <c r="L52" s="20"/>
      <c r="M52" s="20">
        <v>8000</v>
      </c>
      <c r="N52" s="20"/>
      <c r="O52" s="29">
        <v>1000</v>
      </c>
      <c r="P52" s="20"/>
      <c r="Q52" s="20"/>
      <c r="R52" s="20"/>
    </row>
    <row r="53" spans="1:18" ht="34.5" hidden="1">
      <c r="A53" s="220"/>
      <c r="B53" s="157" t="s">
        <v>32</v>
      </c>
      <c r="C53" s="16">
        <v>2867</v>
      </c>
      <c r="D53" s="32"/>
      <c r="E53" s="32"/>
      <c r="F53" s="32">
        <v>1000</v>
      </c>
      <c r="G53" s="32"/>
      <c r="H53" s="33"/>
      <c r="I53" s="34">
        <v>1867</v>
      </c>
      <c r="J53" s="34"/>
      <c r="K53" s="34"/>
      <c r="L53" s="34"/>
      <c r="M53" s="32"/>
      <c r="N53" s="32"/>
      <c r="O53" s="32"/>
      <c r="P53" s="32"/>
      <c r="Q53" s="32"/>
      <c r="R53" s="32"/>
    </row>
    <row r="54" spans="1:18" s="5" customFormat="1" ht="15">
      <c r="A54" s="35"/>
      <c r="B54" s="19" t="s">
        <v>33</v>
      </c>
      <c r="C54" s="15">
        <f>C14+C17+C20+C23+C26+C29+C37+C39+C42+C45+C48+C51</f>
        <v>168814</v>
      </c>
      <c r="D54" s="36">
        <f>D15+D16+D17+D18+D19+D20+D21+D22+D23+D24+D25+D26+D27+D30+D31+D38+D40+D41+D43+D44+D46+D47+D49+D50+D52+D53+D28</f>
        <v>12427</v>
      </c>
      <c r="E54" s="36">
        <f aca="true" t="shared" si="0" ref="E54:R54">E15+E16+E17+E18+E19+E20+E21+E22+E23+E24+E25+E26+E27+E30+E31+E38+E40+E41+E43+E44+E46+E47+E49+E50+E52+E53+E28</f>
        <v>8766</v>
      </c>
      <c r="F54" s="36">
        <f t="shared" si="0"/>
        <v>13757</v>
      </c>
      <c r="G54" s="36">
        <f t="shared" si="0"/>
        <v>12500</v>
      </c>
      <c r="H54" s="36">
        <f>H15+H16+H17+H18+H19+H20+H21+H22+H23+H24+H25+H26+H27+H30+H31+H38+H40+H41+H43+H44+H46+H49+H50+H52+H53+H28</f>
        <v>1500</v>
      </c>
      <c r="I54" s="36">
        <v>13867</v>
      </c>
      <c r="J54" s="36">
        <f>J15+J16+J17+J18+J19+J20+J21+J22+J23+J24+J25+J26+J27+J30+J31+J38+J40+J41+J43+J44+J46+J47+J49+J50+J52+J53+J28</f>
        <v>14745</v>
      </c>
      <c r="K54" s="36">
        <f t="shared" si="0"/>
        <v>1000</v>
      </c>
      <c r="L54" s="36">
        <v>584</v>
      </c>
      <c r="M54" s="36">
        <v>33235</v>
      </c>
      <c r="N54" s="36">
        <f t="shared" si="0"/>
        <v>874</v>
      </c>
      <c r="O54" s="36">
        <f>O15+O16+O17+O18+O19+O20+O21+O22+O23+O24+O25+O26+O27+O30+O31+O38+O40+O41+O43+O44+O46+O47+O49+O50+O52+O53+O28</f>
        <v>36772</v>
      </c>
      <c r="P54" s="36">
        <f t="shared" si="0"/>
        <v>4700</v>
      </c>
      <c r="Q54" s="36">
        <f t="shared" si="0"/>
        <v>6000</v>
      </c>
      <c r="R54" s="36">
        <f t="shared" si="0"/>
        <v>8087</v>
      </c>
    </row>
    <row r="55" spans="4:5" ht="27.75" customHeight="1">
      <c r="D55" s="3"/>
      <c r="E55" s="3"/>
    </row>
    <row r="56" spans="4:14" ht="15">
      <c r="D56" s="3"/>
      <c r="M56" s="41" t="s">
        <v>88</v>
      </c>
      <c r="N56" s="41"/>
    </row>
    <row r="57" spans="13:15" ht="15">
      <c r="M57" s="41"/>
      <c r="N57" s="41"/>
      <c r="O57" s="9"/>
    </row>
    <row r="58" spans="13:15" ht="15">
      <c r="M58" s="41" t="s">
        <v>87</v>
      </c>
      <c r="N58" s="41"/>
      <c r="O58" s="41"/>
    </row>
    <row r="59" spans="13:15" s="13" customFormat="1" ht="12.75">
      <c r="M59" s="41"/>
      <c r="N59" s="41"/>
      <c r="O59" s="41"/>
    </row>
    <row r="60" spans="13:15" ht="15">
      <c r="M60" s="41"/>
      <c r="N60" s="41"/>
      <c r="O60" s="41"/>
    </row>
    <row r="61" spans="9:15" ht="15">
      <c r="I61" s="37"/>
      <c r="J61" s="37"/>
      <c r="K61" s="37"/>
      <c r="L61" s="37"/>
      <c r="M61" s="37"/>
      <c r="N61" s="37"/>
      <c r="O61" s="37"/>
    </row>
  </sheetData>
  <sheetProtection/>
  <mergeCells count="38">
    <mergeCell ref="B32:B35"/>
    <mergeCell ref="C32:C35"/>
    <mergeCell ref="E33:G33"/>
    <mergeCell ref="E34:G34"/>
    <mergeCell ref="A32:A35"/>
    <mergeCell ref="A48:A50"/>
    <mergeCell ref="A51:A53"/>
    <mergeCell ref="A37:A38"/>
    <mergeCell ref="A39:A41"/>
    <mergeCell ref="A42:A44"/>
    <mergeCell ref="A45:A47"/>
    <mergeCell ref="A17:A19"/>
    <mergeCell ref="A20:A22"/>
    <mergeCell ref="A23:A25"/>
    <mergeCell ref="A26:A28"/>
    <mergeCell ref="A29:A31"/>
    <mergeCell ref="A14:A16"/>
    <mergeCell ref="A9:A12"/>
    <mergeCell ref="B9:B12"/>
    <mergeCell ref="C9:C12"/>
    <mergeCell ref="E10:G10"/>
    <mergeCell ref="E11:G11"/>
    <mergeCell ref="B6:K6"/>
    <mergeCell ref="A7:K7"/>
    <mergeCell ref="D9:R9"/>
    <mergeCell ref="I10:K10"/>
    <mergeCell ref="P10:R10"/>
    <mergeCell ref="P34:R34"/>
    <mergeCell ref="L10:O10"/>
    <mergeCell ref="L11:O11"/>
    <mergeCell ref="L33:O33"/>
    <mergeCell ref="L34:O34"/>
    <mergeCell ref="P11:R11"/>
    <mergeCell ref="D32:R32"/>
    <mergeCell ref="I33:K33"/>
    <mergeCell ref="P33:R33"/>
    <mergeCell ref="I11:J11"/>
    <mergeCell ref="I34:J34"/>
  </mergeCells>
  <printOptions/>
  <pageMargins left="0.2" right="0.19" top="0.63" bottom="0.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2012-07-20T08:54:28Z</dcterms:modified>
  <cp:category/>
  <cp:version/>
  <cp:contentType/>
  <cp:contentStatus/>
</cp:coreProperties>
</file>