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625" windowHeight="10080" activeTab="0"/>
  </bookViews>
  <sheets>
    <sheet name="1 doch" sheetId="1" r:id="rId1"/>
    <sheet name="2 wyd" sheetId="2" r:id="rId2"/>
    <sheet name="3 dotacje" sheetId="3" r:id="rId3"/>
    <sheet name="4 przych i rozch" sheetId="4" r:id="rId4"/>
    <sheet name="5 dotacje" sheetId="5" r:id="rId5"/>
    <sheet name="6przych i kosz" sheetId="6" r:id="rId6"/>
    <sheet name="7 zakres dot" sheetId="7" r:id="rId7"/>
    <sheet name="8 Fun sołecki" sheetId="8" r:id="rId8"/>
  </sheets>
  <definedNames/>
  <calcPr fullCalcOnLoad="1"/>
</workbook>
</file>

<file path=xl/sharedStrings.xml><?xml version="1.0" encoding="utf-8"?>
<sst xmlns="http://schemas.openxmlformats.org/spreadsheetml/2006/main" count="630" uniqueCount="418">
  <si>
    <t>Rady Gminy Kleszczewo</t>
  </si>
  <si>
    <t>w złotych</t>
  </si>
  <si>
    <t>LP</t>
  </si>
  <si>
    <t>Sołectwo/Projekt</t>
  </si>
  <si>
    <t>Kwota projektu</t>
  </si>
  <si>
    <t>Wydatki wg klasyfikacji budżetowej: dział, rozdział, paragraf</t>
  </si>
  <si>
    <t>Bylin</t>
  </si>
  <si>
    <t>Integracja mieszkańców wsi</t>
  </si>
  <si>
    <t>Utrzymanie porządku na terenie wsi</t>
  </si>
  <si>
    <t>Gowarzewo</t>
  </si>
  <si>
    <t>Odnowa wsi</t>
  </si>
  <si>
    <t>Integracja Mieszkańców wsi</t>
  </si>
  <si>
    <t>Bezpieczeństwo i utrzymanie porządku</t>
  </si>
  <si>
    <t>Kleszczewo</t>
  </si>
  <si>
    <t>Integracja wsi</t>
  </si>
  <si>
    <t>remont strażnicy OSP Kleszczewo</t>
  </si>
  <si>
    <t>Komorniki</t>
  </si>
  <si>
    <t>Krerowo</t>
  </si>
  <si>
    <t>Integracja mieszkańców wsi Krerowo</t>
  </si>
  <si>
    <t>Budowa boiska sportowego</t>
  </si>
  <si>
    <t>Krzyżowniki</t>
  </si>
  <si>
    <t>Poprawa warunków życia mieszkańców</t>
  </si>
  <si>
    <t>Markowice</t>
  </si>
  <si>
    <t>Ogrodzenie boiska</t>
  </si>
  <si>
    <t>Integracja mieszkańców</t>
  </si>
  <si>
    <t>Nagradowice</t>
  </si>
  <si>
    <t>Poprawa bezpieczeństwa mieszkańców</t>
  </si>
  <si>
    <t>Poklatki</t>
  </si>
  <si>
    <t>Utrzymanie porządku i bezpieczeństwa  w miejscowości Poklatki</t>
  </si>
  <si>
    <t>Doposażenie kuchni przy Sali wiejskiej</t>
  </si>
  <si>
    <t>Kultura i rozrywka</t>
  </si>
  <si>
    <t>Śródka</t>
  </si>
  <si>
    <t>Utrzymanie porządku i ochrona przeciwpożarowa</t>
  </si>
  <si>
    <t>Tulce</t>
  </si>
  <si>
    <t>Rozwój kultury sportu i rekreacji</t>
  </si>
  <si>
    <t>Zimin</t>
  </si>
  <si>
    <t>Spotkania integracyjne</t>
  </si>
  <si>
    <t>1000</t>
  </si>
  <si>
    <t>Bezpieczeństwo mieszkańców, utrzymanie porządku i zieleni w Sołectwie</t>
  </si>
  <si>
    <t>Razem</t>
  </si>
  <si>
    <t>Przewodniczący Rady Gminy</t>
  </si>
  <si>
    <t xml:space="preserve">         Henryk Lesiński</t>
  </si>
  <si>
    <t>+2 500</t>
  </si>
  <si>
    <t>+5 100</t>
  </si>
  <si>
    <t>+6 200</t>
  </si>
  <si>
    <t>+200</t>
  </si>
  <si>
    <r>
      <t xml:space="preserve">1 200               </t>
    </r>
    <r>
      <rPr>
        <u val="single"/>
        <sz val="8.5"/>
        <color indexed="8"/>
        <rFont val="Times New Roman"/>
        <family val="1"/>
      </rPr>
      <t>-200</t>
    </r>
    <r>
      <rPr>
        <sz val="8.5"/>
        <color indexed="8"/>
        <rFont val="Times New Roman"/>
        <family val="1"/>
      </rPr>
      <t xml:space="preserve">                  =1 000</t>
    </r>
  </si>
  <si>
    <r>
      <t xml:space="preserve">3 500           </t>
    </r>
    <r>
      <rPr>
        <u val="single"/>
        <sz val="8.5"/>
        <color indexed="8"/>
        <rFont val="Times New Roman"/>
        <family val="1"/>
      </rPr>
      <t>-2 500</t>
    </r>
    <r>
      <rPr>
        <sz val="8.5"/>
        <color indexed="8"/>
        <rFont val="Times New Roman"/>
        <family val="1"/>
      </rPr>
      <t xml:space="preserve">            =1 000</t>
    </r>
  </si>
  <si>
    <r>
      <t xml:space="preserve">6 044              </t>
    </r>
    <r>
      <rPr>
        <u val="single"/>
        <sz val="8.5"/>
        <color indexed="8"/>
        <rFont val="Times New Roman"/>
        <family val="1"/>
      </rPr>
      <t xml:space="preserve">-5 100                 </t>
    </r>
    <r>
      <rPr>
        <sz val="8.5"/>
        <color indexed="8"/>
        <rFont val="Times New Roman"/>
        <family val="1"/>
      </rPr>
      <t>=944</t>
    </r>
  </si>
  <si>
    <r>
      <t xml:space="preserve">600       </t>
    </r>
    <r>
      <rPr>
        <u val="single"/>
        <sz val="8.5"/>
        <color indexed="8"/>
        <rFont val="Times New Roman"/>
        <family val="1"/>
      </rPr>
      <t xml:space="preserve">+100          </t>
    </r>
    <r>
      <rPr>
        <sz val="8.5"/>
        <color indexed="8"/>
        <rFont val="Times New Roman"/>
        <family val="1"/>
      </rPr>
      <t xml:space="preserve">  = 700</t>
    </r>
  </si>
  <si>
    <r>
      <t xml:space="preserve">100              </t>
    </r>
    <r>
      <rPr>
        <u val="single"/>
        <sz val="8.5"/>
        <color indexed="8"/>
        <rFont val="Times New Roman"/>
        <family val="1"/>
      </rPr>
      <t>-100</t>
    </r>
    <r>
      <rPr>
        <sz val="8.5"/>
        <color indexed="8"/>
        <rFont val="Times New Roman"/>
        <family val="1"/>
      </rPr>
      <t xml:space="preserve">           =0</t>
    </r>
  </si>
  <si>
    <r>
      <t xml:space="preserve">3 719              </t>
    </r>
    <r>
      <rPr>
        <u val="single"/>
        <sz val="8.5"/>
        <color indexed="8"/>
        <rFont val="Times New Roman"/>
        <family val="1"/>
      </rPr>
      <t>-3 200</t>
    </r>
    <r>
      <rPr>
        <sz val="8.5"/>
        <color indexed="8"/>
        <rFont val="Times New Roman"/>
        <family val="1"/>
      </rPr>
      <t xml:space="preserve">                   = 519</t>
    </r>
  </si>
  <si>
    <r>
      <t xml:space="preserve">3 000         </t>
    </r>
    <r>
      <rPr>
        <u val="single"/>
        <sz val="8.5"/>
        <color indexed="8"/>
        <rFont val="Times New Roman"/>
        <family val="1"/>
      </rPr>
      <t>-3 000</t>
    </r>
    <r>
      <rPr>
        <sz val="8.5"/>
        <color indexed="8"/>
        <rFont val="Times New Roman"/>
        <family val="1"/>
      </rPr>
      <t xml:space="preserve">            =0</t>
    </r>
  </si>
  <si>
    <t>Zmiana planu wydatków na projekty realizowane w ramach Funduszu Sołeckiego na 2011r.</t>
  </si>
  <si>
    <t>z dnia  29 czerwca 2011r.</t>
  </si>
  <si>
    <t xml:space="preserve">                                                         Załącznik Nr 3</t>
  </si>
  <si>
    <t xml:space="preserve">                                                         Rady Gminy Klszczewo</t>
  </si>
  <si>
    <t>Zmiana dochodów i wydatków w 2011 roku w zakresie zadań realizowanych w drodze umów lub porozumień między jednostkami samorządu terytorialnego</t>
  </si>
  <si>
    <t>zmiana załącznika Nr 4 do Uchwały Nr IV/18/2011 Rady Gminy Kleszczewo z dnia 26 stycznia 2011r.</t>
  </si>
  <si>
    <t>Dział</t>
  </si>
  <si>
    <t>Roz dział</t>
  </si>
  <si>
    <t>Para graf</t>
  </si>
  <si>
    <t xml:space="preserve">Nazwa zadania </t>
  </si>
  <si>
    <t>Dochody</t>
  </si>
  <si>
    <t>Wydatki</t>
  </si>
  <si>
    <t>Transport i łączność</t>
  </si>
  <si>
    <t>Lokalny transport zbiorowy</t>
  </si>
  <si>
    <t>przewozy autobusowe na odcinku od granicy Gminy Swarzędz do miejscowośi Tulce</t>
  </si>
  <si>
    <t>Drogi publiczne powiatowe</t>
  </si>
  <si>
    <t>Przebudowa drogi powiatowej na odcinku Swarzędz Środa w miejscowości Kleszczewo</t>
  </si>
  <si>
    <t>Administracja publiczna</t>
  </si>
  <si>
    <t>Urzędy gmin</t>
  </si>
  <si>
    <t xml:space="preserve"> badania dotyczące funkcjonowania i kierunków rozwoju poznańskiego obszaru metropolitalnego</t>
  </si>
  <si>
    <t>Oświata i wychowanie</t>
  </si>
  <si>
    <t>Przedszkola</t>
  </si>
  <si>
    <t>pokrycie wydatków  za dzieci uczęszczające do przedszkola niepublicznego</t>
  </si>
  <si>
    <t>Wynagrodzenia osobowe pracowników</t>
  </si>
  <si>
    <t>Przedszkole specjalne</t>
  </si>
  <si>
    <t>pokrycie wydatków  za dzieci niepełnosprawne uczęszczające do przedszkola specjalnego</t>
  </si>
  <si>
    <t>Gospodarka komunalna i ochrona środowiska</t>
  </si>
  <si>
    <t>15 000,00</t>
  </si>
  <si>
    <t>Pozostała działalność</t>
  </si>
  <si>
    <t xml:space="preserve">                                                         do Uchwały Nr IX/68/2011</t>
  </si>
  <si>
    <t xml:space="preserve">                                                         z dnia 29 czerwca2011r.</t>
  </si>
  <si>
    <t xml:space="preserve">                                                             Przewodniczący Rady Gminy</t>
  </si>
  <si>
    <t xml:space="preserve">                                                                     Henryk Lesiński</t>
  </si>
  <si>
    <t>Zmiana przychodów  i rozchody budżetu 2011 roku</t>
  </si>
  <si>
    <t>zmiana załącznika Nr 5 do Uchwały Nr IV/18/2011 Rady Gminy Kleszczewo z dnia 26 stycznia 2011r.</t>
  </si>
  <si>
    <t>Paragraf</t>
  </si>
  <si>
    <t>Treść</t>
  </si>
  <si>
    <t>Plan</t>
  </si>
  <si>
    <t>Zmiana</t>
  </si>
  <si>
    <t>Plan po zmianach</t>
  </si>
  <si>
    <t>903</t>
  </si>
  <si>
    <t>Przychody z zaciągniętych pożyczek na finansowanie zadań realizowanych z udziałem środków pochodzacych z budżetu Unii Europejskiej</t>
  </si>
  <si>
    <t>950</t>
  </si>
  <si>
    <t>Wolne środki, o których mowa w art. 217 ust.2 pkt 6 ustawy</t>
  </si>
  <si>
    <t>952</t>
  </si>
  <si>
    <t>Przychody z zaciągniętych pożyczek i kredytów na rynku krajowym</t>
  </si>
  <si>
    <t>503 000,00</t>
  </si>
  <si>
    <t>Razem przychody</t>
  </si>
  <si>
    <t>963</t>
  </si>
  <si>
    <t>Spłaty pożyczek otrzymanych na finansowanie zadań realizowanych z udziałem środków pochodzacych z budżetu Unii Europejskiej</t>
  </si>
  <si>
    <t>4 000 000,00</t>
  </si>
  <si>
    <t>992</t>
  </si>
  <si>
    <t>Spłaty otrzymanych krajowych pożyczek i kredytów</t>
  </si>
  <si>
    <t>605 089,00</t>
  </si>
  <si>
    <t>Razem rozchody</t>
  </si>
  <si>
    <t xml:space="preserve">                                                                                Przewodniczący Rady Gminy</t>
  </si>
  <si>
    <t xml:space="preserve">                                                                                          Henryk Lesiński</t>
  </si>
  <si>
    <t>Rady Gminy Klszczewo</t>
  </si>
  <si>
    <t>Zmiana  zestawienia planowanych kwot dotacji  z budżetu w 2011 roku jednostkom sektora finansów publicznych i jednostkom spoza sektora finansów publicznych</t>
  </si>
  <si>
    <t>Zmiana załącznika Nr 6 do Uchwały Nr IV/18/2011 Rady Gminy Kleszczewo z dnia 26 stycznia 2011r.</t>
  </si>
  <si>
    <t>I Jednostki sektora finansów publicznych</t>
  </si>
  <si>
    <t>Kwota dotacji</t>
  </si>
  <si>
    <t>Rozdział</t>
  </si>
  <si>
    <t>Nazwa jednostki</t>
  </si>
  <si>
    <t>podmiotowej</t>
  </si>
  <si>
    <t>przedmio towej</t>
  </si>
  <si>
    <t>celowej</t>
  </si>
  <si>
    <t>Gmina Swarzędz na pokrycie kosztów transportu autobusowego na odcinku od granic Gminy Swarzędz do miejscowości Tulce</t>
  </si>
  <si>
    <t>Miasto Poznań na prowadzenie badań dotyczących funkcjonowania i kierunków rozwoju poznańskiego obszaru metropolitalnego</t>
  </si>
  <si>
    <t>Gmina Swarzędz za pobyt dzieci w przedszkolu publicznym</t>
  </si>
  <si>
    <t>Miasto Poznań a pobyt dzieci w przedszkolu publicznym</t>
  </si>
  <si>
    <t>Miasto Poznań a pobyt dziecka w specjalnym przedszkolu publicznym</t>
  </si>
  <si>
    <t>Zakład Komunalny w Kleszczewie dofinansowanie kosztów realizacji inwestycji</t>
  </si>
  <si>
    <t>1 587 350,00</t>
  </si>
  <si>
    <t>Zakład Komunalny w Kleszczewie dofinansowanie usług</t>
  </si>
  <si>
    <t>Starostwo Powiatowe na likwidację wyrobów zawierających azbest</t>
  </si>
  <si>
    <t>Gminny Ośrodek Kultury i Sportu w Kleszczewie</t>
  </si>
  <si>
    <t>ogółem</t>
  </si>
  <si>
    <t>II Jednostki spoza sektora finansów publicznych</t>
  </si>
  <si>
    <t>Stowarzyszenie Rozwoju Oświaty oraz Upowszechniania Kultury na Wsi w Ziminie - prowadzenie szkoły publicznej</t>
  </si>
  <si>
    <t>Niepubliczne Przedszkole Bajkowa Kraina w Tulcach - prowadzenie przedszkola niepublicznego</t>
  </si>
  <si>
    <t>Stowarzyszenie Rozwoju Oświaty oraz Upowszechniania Kultury na Wsi w Ziminie - prowadzenie przedszkola publicznego</t>
  </si>
  <si>
    <t>Stowarzyszenie Rozwoju Oświaty Oraz Upowszechniania Kultury na Wsi w Ziminie- organizacjia czasu wolnego dla dzieci w wieku od 3 – 5 lat.</t>
  </si>
  <si>
    <t>Jednostka zostanie określona po rozpatrzeniu wniosków na udzielenie dotacji w zakresie zadania z zakresu sportu masowego</t>
  </si>
  <si>
    <t>Ogółem</t>
  </si>
  <si>
    <t xml:space="preserve">          Henryk Lesiński</t>
  </si>
  <si>
    <t>Załącznik Nr 5</t>
  </si>
  <si>
    <t xml:space="preserve">do Uchwały Nr IX/68/2011  </t>
  </si>
  <si>
    <r>
      <t xml:space="preserve">50 000,00    </t>
    </r>
    <r>
      <rPr>
        <u val="single"/>
        <sz val="8.5"/>
        <color indexed="8"/>
        <rFont val="Czcionka tekstu podstawowego"/>
        <family val="0"/>
      </rPr>
      <t xml:space="preserve">+1.060,00 </t>
    </r>
    <r>
      <rPr>
        <sz val="8.5"/>
        <color indexed="8"/>
        <rFont val="Czcionka tekstu podstawowego"/>
        <family val="0"/>
      </rPr>
      <t xml:space="preserve">             =51.060,00</t>
    </r>
  </si>
  <si>
    <r>
      <t xml:space="preserve">101 000,00                         </t>
    </r>
    <r>
      <rPr>
        <u val="single"/>
        <sz val="8.5"/>
        <color indexed="8"/>
        <rFont val="Czcionka tekstu podstawowego"/>
        <family val="0"/>
      </rPr>
      <t>+172 000,0</t>
    </r>
    <r>
      <rPr>
        <sz val="8.5"/>
        <color indexed="8"/>
        <rFont val="Czcionka tekstu podstawowego"/>
        <family val="2"/>
      </rPr>
      <t>0                      =273 000,00</t>
    </r>
  </si>
  <si>
    <t>Załącznik Nr 7</t>
  </si>
  <si>
    <t>Zmiana planu przychodów i kosztów samorządowego zakładu budżetowego oraz plany dochodów i wydatków rachunku dochodów jednostek, o których mowa w art..223 ust. 1 ustawy o finansach publicznych.</t>
  </si>
  <si>
    <t>Zmiana załącznika Nr 7 do Uchwały Nr IV/18/2011 Rady Gminy Kleszczewo z dnia 26 stycznia 2011r.</t>
  </si>
  <si>
    <t>Lp</t>
  </si>
  <si>
    <t>Wyszczególnienie</t>
  </si>
  <si>
    <t>stan środków obrotowych na dzień 01.01.2011r.</t>
  </si>
  <si>
    <t>Przychody</t>
  </si>
  <si>
    <t>Koszty</t>
  </si>
  <si>
    <t>Plan środków obrotowych na dzień 31.12.2011r</t>
  </si>
  <si>
    <t>w tym dotacje z budżetu</t>
  </si>
  <si>
    <t>I</t>
  </si>
  <si>
    <t>zakład budżetowy</t>
  </si>
  <si>
    <t>1. Zakład Komunalny w Kleszczewie w tym dotacja przedmiotowa</t>
  </si>
  <si>
    <t>2. Zakład Komunalny - dotacja celowa na dofinansowanie kosztów realizacji inwestycji</t>
  </si>
  <si>
    <t>wpłaty do budżetu</t>
  </si>
  <si>
    <t>II</t>
  </si>
  <si>
    <t>Rachunek dochodów jednostek, o których mowa w art. 223 ust. 1</t>
  </si>
  <si>
    <t>1. Zespół Szkół w Kleszczewie w tym:</t>
  </si>
  <si>
    <t>rozdział 80148</t>
  </si>
  <si>
    <t>Paragraf  dochodów</t>
  </si>
  <si>
    <t>Paragrafy wydatków</t>
  </si>
  <si>
    <t>0830</t>
  </si>
  <si>
    <t>4210</t>
  </si>
  <si>
    <t>0970</t>
  </si>
  <si>
    <t>4220</t>
  </si>
  <si>
    <t>4300</t>
  </si>
  <si>
    <t>rozdział 85495</t>
  </si>
  <si>
    <t>0920</t>
  </si>
  <si>
    <t>2. Zespół Szkół w Tulcach                          w tym:</t>
  </si>
  <si>
    <t xml:space="preserve">        Henryk Lesiński</t>
  </si>
  <si>
    <t>Załącznik Nr 6</t>
  </si>
  <si>
    <t>do Uchwały Nr IX/68/2011</t>
  </si>
  <si>
    <t>z dnia 29 czerwca  2011r.</t>
  </si>
  <si>
    <t>2 988 350,00    +172 000,00     =3 160 350,00</t>
  </si>
  <si>
    <t>6.383.484,00</t>
  </si>
  <si>
    <t>Załącznik Nr 8</t>
  </si>
  <si>
    <t>Zmiana zakresu i kwoty dotacji przedmiotowych i celowych dla samorzadowego zakładu budżetowego na 2011r.</t>
  </si>
  <si>
    <t xml:space="preserve">                Zmiana załącznika Nr 8 do Uchwały Nr IV/18/2011 Rady Gminy Kleszczewo z dnia 26 stycznia 2011r.</t>
  </si>
  <si>
    <t>1. Przedmiotowe</t>
  </si>
  <si>
    <t>zakres dotacji</t>
  </si>
  <si>
    <t>kwota dotacji</t>
  </si>
  <si>
    <t>Zakład Komunalny w Kleszczewie</t>
  </si>
  <si>
    <t>prowadzenie komunikacji autobusowej</t>
  </si>
  <si>
    <t>odbiór i oczyszczanie ścieków</t>
  </si>
  <si>
    <t>2. Celowe na dofinansowanie kosztów ralizacji inwestycji zakładu.</t>
  </si>
  <si>
    <t>Budowa sieci wodociągowej</t>
  </si>
  <si>
    <t>dostawa wody</t>
  </si>
  <si>
    <t>Budowa kanalizacji sanitarnej w miejscowościach Krzyżowniki, Śródka, Zimin, Krerowo, Markowice,  Kleszczewo, Poklatki oraz wymiana sieci wodociągowej w miejscowościach Krerowo, Kleszczewo, Poklatki</t>
  </si>
  <si>
    <t xml:space="preserve">odbiór ścieków i dostawa wody </t>
  </si>
  <si>
    <t>Przebudowa istniejącego systemu napowietrzania złoża filtracyjnego w Kleszczewie</t>
  </si>
  <si>
    <t>Zakup obudowy studni głębinowej dla stacji uzdatniania wody w Nagradowicach</t>
  </si>
  <si>
    <t>Zakup programu do odczytywania wykresów z urządzenia Tachograf</t>
  </si>
  <si>
    <t>komunikacja autobusowa</t>
  </si>
  <si>
    <t>+75 000,00</t>
  </si>
  <si>
    <r>
      <t xml:space="preserve">50 000,00                  </t>
    </r>
    <r>
      <rPr>
        <u val="single"/>
        <sz val="10"/>
        <color indexed="8"/>
        <rFont val="Times New Roman"/>
        <family val="1"/>
      </rPr>
      <t>+97 000,00</t>
    </r>
    <r>
      <rPr>
        <sz val="10"/>
        <color indexed="8"/>
        <rFont val="Times New Roman"/>
        <family val="1"/>
      </rPr>
      <t xml:space="preserve">                     =147 000,00</t>
    </r>
  </si>
  <si>
    <t>do Uchwały IX/68/2011</t>
  </si>
  <si>
    <t>Kwota wydatków majątkowych określonych w ust 2 obejmuje:</t>
  </si>
  <si>
    <t>roz dział</t>
  </si>
  <si>
    <t>Określenie inwestycji</t>
  </si>
  <si>
    <t>Przed zmianą</t>
  </si>
  <si>
    <t>Po zmianie</t>
  </si>
  <si>
    <t>01010</t>
  </si>
  <si>
    <t>Projekt kanalizacji deszczowej na nowym osiedlu w Gowarzewie</t>
  </si>
  <si>
    <t>Przebudowa drogi powiatowej</t>
  </si>
  <si>
    <t>Budowa ulic w Tulcach</t>
  </si>
  <si>
    <t>Drogi na nowych terenach inwestycyjnych</t>
  </si>
  <si>
    <t>Budowa chodnika w kierunku parku w Komornikach fundusz sołecki</t>
  </si>
  <si>
    <t>Odbudowa chodnika w Nagradowicach fundusz sołecki</t>
  </si>
  <si>
    <t>Projekt budowy ulic na nowym osiedlu w Gowarzewie</t>
  </si>
  <si>
    <t>Wykup gruntów</t>
  </si>
  <si>
    <t>Zagospodarowanie terenu  centrum miejscowości Gowarzwo wraz z remontem świetlicy</t>
  </si>
  <si>
    <t>Uzupełnienie sprzętu i oprogramowania</t>
  </si>
  <si>
    <t>Zakup wentylatora oddymiającego fundusz sołecki Gowarzewo</t>
  </si>
  <si>
    <t xml:space="preserve">Zakup pompy szlamowej fundusz sołecki Kleszczewo 1.000 zł, Nagradowice 1.000 zł, Poklatki 400 zł. Zimin 1.000 zł, własne </t>
  </si>
  <si>
    <t>Ogrodzenie szkoły  w Tulcach</t>
  </si>
  <si>
    <t>Budowa placu zabaw w Tulcach (Radosna Szkoła)</t>
  </si>
  <si>
    <t>Zagospodarowanie terenu parku w Kleszczewie dla celów rekreacyjnych</t>
  </si>
  <si>
    <t>Budowa ciśnieniowej sieci  kanalizacji sanitarnej  w miejscowościach Krzyżowniki, Śródka, Zimin, Krerowo,  Markowice, Kleszczewo, Poklatki oraz wymiana sieci wodociądowej w miejscowości Krerowo, Kleszczewo, Poklatki.</t>
  </si>
  <si>
    <t>Budowa sieci wodociągowej na nowych działkach</t>
  </si>
  <si>
    <t>Przebudowa Gminnego Ośrodka Kultury</t>
  </si>
  <si>
    <t>Budowa boiska sportowego wraz z zagospodarowaniem terenu przy szkole podstawowej w Ziminie</t>
  </si>
  <si>
    <t>Budowa boiska - fundusz sołecki Krerowo</t>
  </si>
  <si>
    <t>Budowa placu zabaw w Szewcach</t>
  </si>
  <si>
    <t>Chodnik i zatoka autobusowa w Kleszczewie</t>
  </si>
  <si>
    <t>Budowa boiska w Kleszczewie</t>
  </si>
  <si>
    <t>Budowa boiska w Tulcach</t>
  </si>
  <si>
    <t>600</t>
  </si>
  <si>
    <t>14 600,00</t>
  </si>
  <si>
    <t>132 500,00</t>
  </si>
  <si>
    <t>147 100,00</t>
  </si>
  <si>
    <t>60016</t>
  </si>
  <si>
    <t>Drogi publiczne gminne</t>
  </si>
  <si>
    <t>0,00</t>
  </si>
  <si>
    <t>700</t>
  </si>
  <si>
    <t>Gospodarka mieszkaniowa</t>
  </si>
  <si>
    <t>4 284 030,00</t>
  </si>
  <si>
    <t>- 1 000 000,00</t>
  </si>
  <si>
    <t>3 284 030,00</t>
  </si>
  <si>
    <t>70005</t>
  </si>
  <si>
    <t>Gospodarka gruntami i nieruchomościami</t>
  </si>
  <si>
    <t>0770</t>
  </si>
  <si>
    <t>Wpłaty z tytułu odpłatnego nabycia prawa własności oraz prawa użytkowania wieczystego nieruchomości</t>
  </si>
  <si>
    <t>4 072 636,00</t>
  </si>
  <si>
    <t>3 072 636,00</t>
  </si>
  <si>
    <t>756</t>
  </si>
  <si>
    <t>Dochody od osób prawnych, od osób fizycznych i od innych jednostek nieposiadających osobowości prawnej oraz wydatki związane z ich poborem</t>
  </si>
  <si>
    <t>7 771 724,00</t>
  </si>
  <si>
    <t>254 300,00</t>
  </si>
  <si>
    <t>8 026 024,00</t>
  </si>
  <si>
    <t>75618</t>
  </si>
  <si>
    <t>Wpływy z innych opłat stanowiących dochody jednostek samorządu terytorialnego na podstawie ustaw</t>
  </si>
  <si>
    <t>231 200,00</t>
  </si>
  <si>
    <t>485 500,00</t>
  </si>
  <si>
    <t>0490</t>
  </si>
  <si>
    <t>Wpływy z innych lokalnych opłat pobieranych przez jednostki samorządu terytorialnego na podstawie odrębnych ustaw</t>
  </si>
  <si>
    <t>120 000,00</t>
  </si>
  <si>
    <t>253 000,00</t>
  </si>
  <si>
    <t>373 000,00</t>
  </si>
  <si>
    <t>Pozostałe odsetki</t>
  </si>
  <si>
    <t>200,00</t>
  </si>
  <si>
    <t>1 300,00</t>
  </si>
  <si>
    <t>1 500,00</t>
  </si>
  <si>
    <t>758</t>
  </si>
  <si>
    <t>Różne rozliczenia</t>
  </si>
  <si>
    <t>5 788 034,00</t>
  </si>
  <si>
    <t>67 269,00</t>
  </si>
  <si>
    <t>5 855 303,00</t>
  </si>
  <si>
    <t>75814</t>
  </si>
  <si>
    <t>Różne rozliczenia finansowe</t>
  </si>
  <si>
    <t>28 000,00</t>
  </si>
  <si>
    <t>95 269,00</t>
  </si>
  <si>
    <t>6680</t>
  </si>
  <si>
    <t>Wpłata środków finansowych z niewykorzystanych w terminie wydatków, które nie wygasają z upływem roku budżetowego</t>
  </si>
  <si>
    <t>801</t>
  </si>
  <si>
    <t>310 430,00</t>
  </si>
  <si>
    <t>115 450,00</t>
  </si>
  <si>
    <t>425 880,00</t>
  </si>
  <si>
    <t>80101</t>
  </si>
  <si>
    <t>Szkoły podstawowe</t>
  </si>
  <si>
    <t>12 218,00</t>
  </si>
  <si>
    <t>127 668,00</t>
  </si>
  <si>
    <t>6330</t>
  </si>
  <si>
    <t>Dotacje celowe otrzymane z budżetu państwa na realizację inwestycji i zakupów inwestycyjnych własnych gmin (związków gmin)</t>
  </si>
  <si>
    <t>852</t>
  </si>
  <si>
    <t>Pomoc społeczna</t>
  </si>
  <si>
    <t>1 406 529,00</t>
  </si>
  <si>
    <t>3 245,00</t>
  </si>
  <si>
    <t>1 409 774,00</t>
  </si>
  <si>
    <t>85212</t>
  </si>
  <si>
    <t>Świadczenia rodzinne, świadczenia z funduszu alimentacyjneego oraz składki na ubezpieczenia emerytalne i rentowe z ubezpieczenia społecznego</t>
  </si>
  <si>
    <t>1 277 610,00</t>
  </si>
  <si>
    <t>1 280 855,00</t>
  </si>
  <si>
    <t>2360</t>
  </si>
  <si>
    <t>Dochody jednostek samorządu terytorialnego związane z realizacją zadań z zakresu administracji rządowej oraz innych zadań zleconych ustawami</t>
  </si>
  <si>
    <t>5 200,00</t>
  </si>
  <si>
    <t>8 445,00</t>
  </si>
  <si>
    <t>853</t>
  </si>
  <si>
    <t>Pozostałe zadania w zakresie polityki społecznej</t>
  </si>
  <si>
    <t>38 374,00</t>
  </si>
  <si>
    <t>85395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</si>
  <si>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</si>
  <si>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</si>
  <si>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36 444,00</t>
  </si>
  <si>
    <t>2009</t>
  </si>
  <si>
    <t>1 930,00</t>
  </si>
  <si>
    <t>921</t>
  </si>
  <si>
    <t>Kultura i ochrona dziedzictwa narodowego</t>
  </si>
  <si>
    <t>588 000,00</t>
  </si>
  <si>
    <t>92195</t>
  </si>
  <si>
    <t>6298</t>
  </si>
  <si>
    <t>Środki na dofinansowanie własnych inwestycji gmin (związków gmin), powiatów (związków powiatów), samorządów województw, pozyskane z innych źródeł</t>
  </si>
  <si>
    <t>Razem:</t>
  </si>
  <si>
    <t>25 230 396,00</t>
  </si>
  <si>
    <t>199 138,00</t>
  </si>
  <si>
    <t>25 429 534,00</t>
  </si>
  <si>
    <t>Załącznik Nr 2</t>
  </si>
  <si>
    <t xml:space="preserve">                                       Zmiana planu wydatków budżetu gminy na 2011r.</t>
  </si>
  <si>
    <t>zmiana załącznika Nr 2 do Uchwały Nr IV/18/2011 Rady Gminy Kleszczewo z dnia 26 stycznia 2011r.</t>
  </si>
  <si>
    <t>Rolnictwo i łowiectwo</t>
  </si>
  <si>
    <t>Izby rolnicze</t>
  </si>
  <si>
    <t>Wpłaty gmin na rzecz izb rolniczych w wysokości 2% uzyskanych wpływów z podatku rolnego</t>
  </si>
  <si>
    <t>Dotacje celowe przekazane gminie na zadania bieżące realizowane na podstawie porozumień (umów) między jednostkami samorządu terytorialnego</t>
  </si>
  <si>
    <t>Zakup usług remontowych</t>
  </si>
  <si>
    <t>Wydatki inwestycyjne jednostek budżetowych</t>
  </si>
  <si>
    <t>Wydatki na zakupy inwestycyjne jednostek budżetowych</t>
  </si>
  <si>
    <t>Działalność usługowa</t>
  </si>
  <si>
    <t>Koszty postępowania sądowego i prokuratorskiego</t>
  </si>
  <si>
    <t>Urzędy gmin (miast i miast na prawach powiatu)</t>
  </si>
  <si>
    <t>Dodatkowe wynagrodzenie roczne</t>
  </si>
  <si>
    <t>Zakup usług dostępu do sieci Internet</t>
  </si>
  <si>
    <t>Bezpieczeństwo publiczne i ochrona przeciwpożarowa</t>
  </si>
  <si>
    <t>Ochotnicze straże pożarne</t>
  </si>
  <si>
    <t>Zakup energii</t>
  </si>
  <si>
    <t>Pobór podatków, opłat i niepodatkowych należności budżetowych</t>
  </si>
  <si>
    <t>Zakup materiałów i wyposażenia</t>
  </si>
  <si>
    <t>Zakup usług pozostałych</t>
  </si>
  <si>
    <t>Obsługa długu publicznego</t>
  </si>
  <si>
    <t>Obsługa papierów wartościowych, kredytów i pożyczek jednostek samorządu terytorialnego</t>
  </si>
  <si>
    <t>Rozliczenia z bankami związane z obsługą długu publicznego</t>
  </si>
  <si>
    <t>Składki na ubezpieczenia społeczne</t>
  </si>
  <si>
    <t>Składki na Fundusz Pracy</t>
  </si>
  <si>
    <t xml:space="preserve">Przedszkola </t>
  </si>
  <si>
    <t>Gimnazja</t>
  </si>
  <si>
    <t>Dokształcanie i doskonalenie nauczycieli</t>
  </si>
  <si>
    <t>Podróże służbowe krajowe</t>
  </si>
  <si>
    <t>Ochrona zdrowia</t>
  </si>
  <si>
    <t>Przeciwdziałanie alkoholizmowi</t>
  </si>
  <si>
    <t>Zasiłki i pomoc w naturze oraz składki na ubezpieczenia emerytalne i rentowe</t>
  </si>
  <si>
    <t>Świadczenia społeczne</t>
  </si>
  <si>
    <t>Dodatki mieszkaniowe</t>
  </si>
  <si>
    <t>Ośrodki pomocy społecznej</t>
  </si>
  <si>
    <t>Wynagrodzenia bezosobowe</t>
  </si>
  <si>
    <t>Edukacyjna opieka wychowawcza</t>
  </si>
  <si>
    <t>Świetlice szkolne</t>
  </si>
  <si>
    <t>Oczyszczanie miast i wsi</t>
  </si>
  <si>
    <t>Utrzymanie zieleni w miastach i gminach</t>
  </si>
  <si>
    <t>Zakłady gospodarki komunalnej</t>
  </si>
  <si>
    <t>Dotacje celowe z budżetu na finansowanie lub dofinansowanie kosztów realizacji inwestycji i zakupów inwestycyjnych samorządowych zakładów budżetowych</t>
  </si>
  <si>
    <t>Pozostałe instytucje kultury</t>
  </si>
  <si>
    <t>Kultura fizyczna</t>
  </si>
  <si>
    <t>Dotacja celowa z budżetu na finansowanie lub dofinansowanie zadań zleconych do realizacji stowarzyszeniom</t>
  </si>
  <si>
    <t xml:space="preserve"> 010</t>
  </si>
  <si>
    <t xml:space="preserve"> 01030</t>
  </si>
  <si>
    <t>do Uchwały Nr IX/2011</t>
  </si>
  <si>
    <t>w tym: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</si>
  <si>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</si>
  <si>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</si>
  <si>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</si>
  <si>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</si>
  <si>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</si>
  <si>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</si>
  <si>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</si>
  <si>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</si>
  <si>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</si>
  <si>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</si>
  <si>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</si>
  <si>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</si>
  <si>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obsługa długu jednostki samorządu terytorialnego</t>
  </si>
  <si>
    <t>2.</t>
  </si>
  <si>
    <t>wydatki majątkowe</t>
  </si>
  <si>
    <t>na programy finansowane z udziałem środków, o których mowa w art. 5 ust 1 pkt 2</t>
  </si>
  <si>
    <t>5)</t>
  </si>
  <si>
    <t>wydatki na programy finansowane z udziałem środków, o których mowa w art.. 5 ust1 pkt 2 i 3</t>
  </si>
  <si>
    <t>Budowa drogi w Markowicach</t>
  </si>
  <si>
    <t>Załącznik Nr 1</t>
  </si>
  <si>
    <t>z dnia 29 czerwca 2011r.</t>
  </si>
  <si>
    <t xml:space="preserve">                                       Zmiana planu dochodów budżetu gminy na 2011r.</t>
  </si>
  <si>
    <t>zmiana załącznika Nr 1 do Uchwały Nr IV/18/2011 Rady Gminy Kleszczewo z dnia 26 stycznia 2011r.</t>
  </si>
  <si>
    <t xml:space="preserve">      Henryk Lesiński</t>
  </si>
  <si>
    <t>6630</t>
  </si>
  <si>
    <t>Dotacje celowe otrzymanesamorządu województwa inwestyce i zakupy inwestycyjne realizowane na podstawie porozumie (umów) między  jednostami samorządu terytorialnego</t>
  </si>
  <si>
    <t>Budowa boiska - fundusz sołecki Krzyżowniki</t>
  </si>
  <si>
    <t>Zagospodarowanie terenu - fundusz sołecki Śródka</t>
  </si>
  <si>
    <t>Budowa boiska - funduszsołecki Markowice</t>
  </si>
  <si>
    <t>+132 500,00</t>
  </si>
  <si>
    <r>
      <t xml:space="preserve">50 000,00      </t>
    </r>
    <r>
      <rPr>
        <u val="single"/>
        <sz val="9"/>
        <color indexed="8"/>
        <rFont val="Times New Roman"/>
        <family val="1"/>
      </rPr>
      <t>+1.060,00</t>
    </r>
    <r>
      <rPr>
        <sz val="9"/>
        <color indexed="8"/>
        <rFont val="Times New Roman"/>
        <family val="1"/>
      </rPr>
      <t xml:space="preserve">           =51 060,00</t>
    </r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</si>
  <si>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</si>
  <si>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</si>
  <si>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4 558,00</t>
  </si>
  <si>
    <t>4130</t>
  </si>
  <si>
    <t>Składki na ubezpieczenie zdrowotne</t>
  </si>
  <si>
    <t>Zasiłki stałe</t>
  </si>
  <si>
    <t>85415</t>
  </si>
  <si>
    <t>Pomoc materialna dla uczniów</t>
  </si>
  <si>
    <t>28 901,00</t>
  </si>
  <si>
    <t>3240</t>
  </si>
  <si>
    <t>Stypendia dla uczniów</t>
  </si>
  <si>
    <t>1 000,00</t>
  </si>
  <si>
    <t>29 901,00</t>
  </si>
  <si>
    <t>Budowa kanalizacji sanitarnej w Kleszczewie</t>
  </si>
  <si>
    <t xml:space="preserve">                                                                                 Załącznik Nr 4</t>
  </si>
  <si>
    <t xml:space="preserve">                                                                                 do Uchwały Nr IX/68/2011</t>
  </si>
  <si>
    <t xml:space="preserve">                                                                                 Rady Gminy Klszczewo</t>
  </si>
  <si>
    <t xml:space="preserve">                                                                                 z dnia 29 czerwca 2011r.</t>
  </si>
  <si>
    <t>Budowa sieci kanalizacyjnej w miejscowości Kleszczewo, ul. Krótka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</si>
</sst>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.5"/>
      <color indexed="8"/>
      <name val="Times New Roman"/>
      <family val="1"/>
    </font>
    <font>
      <u val="single"/>
      <sz val="8.5"/>
      <color indexed="8"/>
      <name val="Times New Roman"/>
      <family val="1"/>
    </font>
    <font>
      <b/>
      <sz val="10"/>
      <name val="Arial CE"/>
      <family val="2"/>
    </font>
    <font>
      <sz val="8"/>
      <name val="Arial CE"/>
      <family val="2"/>
    </font>
    <font>
      <sz val="8.5"/>
      <color indexed="8"/>
      <name val="Czcionka tekstu podstawowego"/>
      <family val="2"/>
    </font>
    <font>
      <b/>
      <sz val="8.5"/>
      <name val="Arial CE"/>
      <family val="2"/>
    </font>
    <font>
      <u val="single"/>
      <sz val="8.5"/>
      <color indexed="8"/>
      <name val="Czcionka tekstu podstawowego"/>
      <family val="0"/>
    </font>
    <font>
      <b/>
      <sz val="8.5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Czcionka tekstu podstawowego"/>
      <family val="0"/>
    </font>
    <font>
      <b/>
      <sz val="9"/>
      <color indexed="8"/>
      <name val="Arial"/>
      <family val="2"/>
    </font>
    <font>
      <sz val="9"/>
      <name val="Arial CE"/>
      <family val="0"/>
    </font>
    <font>
      <b/>
      <sz val="10"/>
      <color indexed="8"/>
      <name val="Czcionka tekstu podstawowego"/>
      <family val="0"/>
    </font>
    <font>
      <b/>
      <sz val="8"/>
      <name val="Arial CE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9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8.5"/>
      <color theme="1"/>
      <name val="Czcionka tekstu podstawowego"/>
      <family val="2"/>
    </font>
    <font>
      <b/>
      <sz val="8.5"/>
      <color theme="1"/>
      <name val="Czcionka tekstu podstawowego"/>
      <family val="0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sz val="10"/>
      <color theme="1"/>
      <name val="Czcionka tekstu podstawowego"/>
      <family val="0"/>
    </font>
    <font>
      <sz val="9"/>
      <color theme="1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Czcionka tekstu podstawowego"/>
      <family val="0"/>
    </font>
    <font>
      <b/>
      <sz val="9"/>
      <color theme="1"/>
      <name val="Arial"/>
      <family val="2"/>
    </font>
    <font>
      <sz val="8.5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/>
      <top/>
      <bottom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/>
      <top/>
      <bottom style="hair"/>
    </border>
    <border>
      <left/>
      <right/>
      <top style="thin">
        <color indexed="8"/>
      </top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 style="hair"/>
      <top/>
      <bottom/>
    </border>
    <border>
      <left/>
      <right style="hair"/>
      <top style="hair"/>
      <bottom/>
    </border>
    <border>
      <left/>
      <right style="hair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69" fillId="27" borderId="1" applyNumberFormat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28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5" fillId="0" borderId="0" xfId="0" applyFont="1" applyAlignment="1">
      <alignment/>
    </xf>
    <xf numFmtId="0" fontId="6" fillId="0" borderId="0" xfId="0" applyFont="1" applyAlignment="1">
      <alignment/>
    </xf>
    <xf numFmtId="0" fontId="75" fillId="0" borderId="10" xfId="0" applyFont="1" applyBorder="1" applyAlignment="1">
      <alignment/>
    </xf>
    <xf numFmtId="0" fontId="75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75" fillId="0" borderId="10" xfId="0" applyFont="1" applyBorder="1" applyAlignment="1">
      <alignment/>
    </xf>
    <xf numFmtId="0" fontId="75" fillId="0" borderId="0" xfId="0" applyFont="1" applyBorder="1" applyAlignment="1">
      <alignment/>
    </xf>
    <xf numFmtId="0" fontId="8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wrapText="1"/>
    </xf>
    <xf numFmtId="3" fontId="4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8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 wrapText="1"/>
    </xf>
    <xf numFmtId="49" fontId="3" fillId="0" borderId="11" xfId="0" applyNumberFormat="1" applyFont="1" applyBorder="1" applyAlignment="1">
      <alignment horizontal="right" wrapText="1"/>
    </xf>
    <xf numFmtId="49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 wrapText="1"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0" fillId="0" borderId="0" xfId="0" applyFont="1" applyAlignment="1">
      <alignment/>
    </xf>
    <xf numFmtId="0" fontId="77" fillId="0" borderId="0" xfId="0" applyFont="1" applyBorder="1" applyAlignment="1">
      <alignment/>
    </xf>
    <xf numFmtId="0" fontId="77" fillId="0" borderId="0" xfId="0" applyFont="1" applyBorder="1" applyAlignment="1">
      <alignment wrapText="1"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79" fillId="0" borderId="0" xfId="0" applyFont="1" applyAlignment="1">
      <alignment/>
    </xf>
    <xf numFmtId="4" fontId="80" fillId="0" borderId="0" xfId="0" applyNumberFormat="1" applyFont="1" applyAlignment="1">
      <alignment/>
    </xf>
    <xf numFmtId="0" fontId="10" fillId="0" borderId="11" xfId="0" applyFont="1" applyBorder="1" applyAlignment="1">
      <alignment vertical="center"/>
    </xf>
    <xf numFmtId="0" fontId="76" fillId="0" borderId="11" xfId="0" applyFont="1" applyBorder="1" applyAlignment="1">
      <alignment vertical="center"/>
    </xf>
    <xf numFmtId="0" fontId="76" fillId="0" borderId="11" xfId="0" applyFont="1" applyBorder="1" applyAlignment="1">
      <alignment horizontal="center" vertical="center" wrapText="1"/>
    </xf>
    <xf numFmtId="0" fontId="76" fillId="0" borderId="11" xfId="0" applyFont="1" applyBorder="1" applyAlignment="1">
      <alignment vertical="center" wrapText="1"/>
    </xf>
    <xf numFmtId="4" fontId="76" fillId="0" borderId="11" xfId="0" applyNumberFormat="1" applyFont="1" applyBorder="1" applyAlignment="1">
      <alignment horizontal="center" vertical="center" wrapText="1"/>
    </xf>
    <xf numFmtId="4" fontId="76" fillId="0" borderId="11" xfId="0" applyNumberFormat="1" applyFont="1" applyBorder="1" applyAlignment="1">
      <alignment horizontal="right" vertical="center" wrapText="1"/>
    </xf>
    <xf numFmtId="4" fontId="76" fillId="0" borderId="11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49" fontId="76" fillId="0" borderId="11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vertical="center"/>
    </xf>
    <xf numFmtId="0" fontId="76" fillId="0" borderId="13" xfId="0" applyFont="1" applyBorder="1" applyAlignment="1">
      <alignment vertical="center" wrapText="1"/>
    </xf>
    <xf numFmtId="0" fontId="76" fillId="0" borderId="11" xfId="0" applyFont="1" applyBorder="1" applyAlignment="1">
      <alignment/>
    </xf>
    <xf numFmtId="0" fontId="13" fillId="0" borderId="11" xfId="0" applyFont="1" applyBorder="1" applyAlignment="1">
      <alignment vertical="center" wrapText="1"/>
    </xf>
    <xf numFmtId="4" fontId="13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0" fontId="77" fillId="0" borderId="11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 wrapText="1"/>
    </xf>
    <xf numFmtId="4" fontId="77" fillId="0" borderId="0" xfId="0" applyNumberFormat="1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76" fillId="0" borderId="0" xfId="0" applyFont="1" applyAlignment="1">
      <alignment/>
    </xf>
    <xf numFmtId="0" fontId="76" fillId="0" borderId="11" xfId="0" applyFont="1" applyBorder="1" applyAlignment="1">
      <alignment horizontal="center" wrapText="1"/>
    </xf>
    <xf numFmtId="0" fontId="0" fillId="0" borderId="0" xfId="0" applyFill="1" applyBorder="1" applyAlignment="1">
      <alignment wrapText="1"/>
    </xf>
    <xf numFmtId="49" fontId="76" fillId="0" borderId="11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13" fillId="0" borderId="1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1" fillId="0" borderId="0" xfId="0" applyFont="1" applyAlignment="1">
      <alignment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4" fontId="28" fillId="0" borderId="11" xfId="0" applyNumberFormat="1" applyFont="1" applyBorder="1" applyAlignment="1">
      <alignment/>
    </xf>
    <xf numFmtId="0" fontId="16" fillId="0" borderId="0" xfId="0" applyFont="1" applyAlignment="1">
      <alignment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 wrapText="1"/>
    </xf>
    <xf numFmtId="4" fontId="27" fillId="0" borderId="11" xfId="0" applyNumberFormat="1" applyFont="1" applyBorder="1" applyAlignment="1">
      <alignment/>
    </xf>
    <xf numFmtId="0" fontId="27" fillId="0" borderId="13" xfId="0" applyFont="1" applyBorder="1" applyAlignment="1">
      <alignment wrapText="1"/>
    </xf>
    <xf numFmtId="49" fontId="27" fillId="0" borderId="11" xfId="0" applyNumberFormat="1" applyFont="1" applyBorder="1" applyAlignment="1">
      <alignment horizontal="right" wrapText="1"/>
    </xf>
    <xf numFmtId="49" fontId="27" fillId="0" borderId="11" xfId="0" applyNumberFormat="1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4" fontId="28" fillId="0" borderId="11" xfId="0" applyNumberFormat="1" applyFont="1" applyBorder="1" applyAlignment="1">
      <alignment horizontal="right" vertical="center" wrapText="1"/>
    </xf>
    <xf numFmtId="4" fontId="16" fillId="0" borderId="0" xfId="0" applyNumberFormat="1" applyFont="1" applyAlignment="1">
      <alignment/>
    </xf>
    <xf numFmtId="4" fontId="27" fillId="0" borderId="11" xfId="0" applyNumberFormat="1" applyFont="1" applyBorder="1" applyAlignment="1">
      <alignment wrapText="1"/>
    </xf>
    <xf numFmtId="49" fontId="27" fillId="0" borderId="11" xfId="0" applyNumberFormat="1" applyFont="1" applyBorder="1" applyAlignment="1">
      <alignment wrapText="1"/>
    </xf>
    <xf numFmtId="49" fontId="76" fillId="0" borderId="0" xfId="0" applyNumberFormat="1" applyFont="1" applyAlignment="1">
      <alignment/>
    </xf>
    <xf numFmtId="49" fontId="27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/>
    </xf>
    <xf numFmtId="49" fontId="27" fillId="0" borderId="11" xfId="0" applyNumberFormat="1" applyFont="1" applyBorder="1" applyAlignment="1">
      <alignment horizontal="center"/>
    </xf>
    <xf numFmtId="0" fontId="82" fillId="0" borderId="0" xfId="0" applyFont="1" applyAlignment="1">
      <alignment/>
    </xf>
    <xf numFmtId="4" fontId="27" fillId="0" borderId="11" xfId="0" applyNumberFormat="1" applyFont="1" applyBorder="1" applyAlignment="1">
      <alignment horizontal="right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wrapText="1"/>
    </xf>
    <xf numFmtId="4" fontId="28" fillId="0" borderId="0" xfId="0" applyNumberFormat="1" applyFont="1" applyBorder="1" applyAlignment="1">
      <alignment/>
    </xf>
    <xf numFmtId="0" fontId="27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/>
    </xf>
    <xf numFmtId="4" fontId="27" fillId="0" borderId="11" xfId="0" applyNumberFormat="1" applyFont="1" applyBorder="1" applyAlignment="1">
      <alignment horizontal="right" vertical="center" wrapText="1"/>
    </xf>
    <xf numFmtId="0" fontId="30" fillId="0" borderId="14" xfId="0" applyFont="1" applyBorder="1" applyAlignment="1">
      <alignment vertical="center" wrapText="1"/>
    </xf>
    <xf numFmtId="4" fontId="30" fillId="0" borderId="11" xfId="0" applyNumberFormat="1" applyFont="1" applyBorder="1" applyAlignment="1">
      <alignment vertical="center"/>
    </xf>
    <xf numFmtId="0" fontId="30" fillId="0" borderId="11" xfId="0" applyFont="1" applyBorder="1" applyAlignment="1">
      <alignment vertical="center" wrapText="1"/>
    </xf>
    <xf numFmtId="4" fontId="28" fillId="0" borderId="11" xfId="0" applyNumberFormat="1" applyFont="1" applyBorder="1" applyAlignment="1">
      <alignment horizontal="right"/>
    </xf>
    <xf numFmtId="0" fontId="27" fillId="0" borderId="14" xfId="0" applyFont="1" applyBorder="1" applyAlignment="1">
      <alignment wrapText="1"/>
    </xf>
    <xf numFmtId="49" fontId="27" fillId="0" borderId="11" xfId="0" applyNumberFormat="1" applyFont="1" applyBorder="1" applyAlignment="1">
      <alignment horizontal="right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4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1" xfId="0" applyBorder="1" applyAlignment="1">
      <alignment vertical="center"/>
    </xf>
    <xf numFmtId="0" fontId="30" fillId="0" borderId="11" xfId="0" applyFont="1" applyBorder="1" applyAlignment="1">
      <alignment vertical="center"/>
    </xf>
    <xf numFmtId="0" fontId="83" fillId="0" borderId="11" xfId="0" applyFont="1" applyBorder="1" applyAlignment="1">
      <alignment vertical="center"/>
    </xf>
    <xf numFmtId="49" fontId="30" fillId="0" borderId="16" xfId="0" applyNumberFormat="1" applyFont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right" vertical="center"/>
    </xf>
    <xf numFmtId="4" fontId="83" fillId="0" borderId="11" xfId="0" applyNumberFormat="1" applyFont="1" applyBorder="1" applyAlignment="1">
      <alignment/>
    </xf>
    <xf numFmtId="0" fontId="30" fillId="0" borderId="16" xfId="0" applyFont="1" applyBorder="1" applyAlignment="1">
      <alignment horizontal="right" vertical="center" wrapText="1"/>
    </xf>
    <xf numFmtId="0" fontId="30" fillId="0" borderId="16" xfId="0" applyFont="1" applyBorder="1" applyAlignment="1">
      <alignment vertical="center"/>
    </xf>
    <xf numFmtId="4" fontId="83" fillId="0" borderId="11" xfId="0" applyNumberFormat="1" applyFont="1" applyBorder="1" applyAlignment="1">
      <alignment vertical="center"/>
    </xf>
    <xf numFmtId="4" fontId="83" fillId="0" borderId="11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vertical="center"/>
    </xf>
    <xf numFmtId="4" fontId="32" fillId="0" borderId="11" xfId="0" applyNumberFormat="1" applyFont="1" applyBorder="1" applyAlignment="1">
      <alignment vertical="center"/>
    </xf>
    <xf numFmtId="4" fontId="83" fillId="0" borderId="15" xfId="0" applyNumberFormat="1" applyFont="1" applyBorder="1" applyAlignment="1">
      <alignment/>
    </xf>
    <xf numFmtId="0" fontId="30" fillId="0" borderId="15" xfId="0" applyFont="1" applyBorder="1" applyAlignment="1">
      <alignment vertical="center" wrapText="1"/>
    </xf>
    <xf numFmtId="0" fontId="0" fillId="0" borderId="0" xfId="0" applyAlignment="1">
      <alignment wrapText="1"/>
    </xf>
    <xf numFmtId="0" fontId="33" fillId="0" borderId="0" xfId="0" applyNumberFormat="1" applyFont="1" applyFill="1" applyBorder="1" applyAlignment="1" applyProtection="1">
      <alignment horizontal="left"/>
      <protection locked="0"/>
    </xf>
    <xf numFmtId="49" fontId="34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5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5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35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36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37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6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7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37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37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9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33" fillId="34" borderId="0" xfId="0" applyNumberFormat="1" applyFont="1" applyFill="1" applyBorder="1" applyAlignment="1" applyProtection="1">
      <alignment horizontal="left"/>
      <protection locked="0"/>
    </xf>
    <xf numFmtId="0" fontId="84" fillId="0" borderId="0" xfId="0" applyFont="1" applyAlignment="1">
      <alignment/>
    </xf>
    <xf numFmtId="49" fontId="0" fillId="35" borderId="0" xfId="0" applyNumberFormat="1" applyFill="1" applyAlignment="1" applyProtection="1">
      <alignment horizontal="center" vertical="center" wrapText="1"/>
      <protection locked="0"/>
    </xf>
    <xf numFmtId="0" fontId="30" fillId="0" borderId="16" xfId="0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11" xfId="0" applyFont="1" applyBorder="1" applyAlignment="1">
      <alignment/>
    </xf>
    <xf numFmtId="49" fontId="87" fillId="0" borderId="11" xfId="0" applyNumberFormat="1" applyFont="1" applyBorder="1" applyAlignment="1">
      <alignment horizontal="right"/>
    </xf>
    <xf numFmtId="0" fontId="87" fillId="0" borderId="11" xfId="0" applyFont="1" applyBorder="1" applyAlignment="1">
      <alignment/>
    </xf>
    <xf numFmtId="4" fontId="87" fillId="0" borderId="11" xfId="0" applyNumberFormat="1" applyFont="1" applyBorder="1" applyAlignment="1">
      <alignment/>
    </xf>
    <xf numFmtId="49" fontId="86" fillId="0" borderId="11" xfId="0" applyNumberFormat="1" applyFont="1" applyBorder="1" applyAlignment="1">
      <alignment horizontal="right"/>
    </xf>
    <xf numFmtId="4" fontId="86" fillId="0" borderId="11" xfId="0" applyNumberFormat="1" applyFont="1" applyBorder="1" applyAlignment="1">
      <alignment/>
    </xf>
    <xf numFmtId="0" fontId="86" fillId="0" borderId="0" xfId="0" applyFont="1" applyAlignment="1">
      <alignment/>
    </xf>
    <xf numFmtId="0" fontId="86" fillId="0" borderId="11" xfId="0" applyFont="1" applyBorder="1" applyAlignment="1">
      <alignment wrapText="1"/>
    </xf>
    <xf numFmtId="0" fontId="86" fillId="0" borderId="11" xfId="0" applyFont="1" applyBorder="1" applyAlignment="1">
      <alignment horizontal="center" vertical="center" wrapText="1"/>
    </xf>
    <xf numFmtId="4" fontId="84" fillId="0" borderId="0" xfId="0" applyNumberFormat="1" applyFont="1" applyAlignment="1">
      <alignment/>
    </xf>
    <xf numFmtId="4" fontId="86" fillId="0" borderId="11" xfId="0" applyNumberFormat="1" applyFont="1" applyBorder="1" applyAlignment="1">
      <alignment horizontal="center" vertical="center"/>
    </xf>
    <xf numFmtId="4" fontId="86" fillId="0" borderId="0" xfId="0" applyNumberFormat="1" applyFont="1" applyAlignment="1">
      <alignment/>
    </xf>
    <xf numFmtId="0" fontId="84" fillId="0" borderId="0" xfId="0" applyFont="1" applyAlignment="1">
      <alignment wrapText="1"/>
    </xf>
    <xf numFmtId="0" fontId="86" fillId="0" borderId="0" xfId="0" applyFont="1" applyAlignment="1">
      <alignment wrapText="1"/>
    </xf>
    <xf numFmtId="0" fontId="87" fillId="0" borderId="11" xfId="0" applyFont="1" applyBorder="1" applyAlignment="1">
      <alignment wrapText="1"/>
    </xf>
    <xf numFmtId="0" fontId="30" fillId="0" borderId="0" xfId="0" applyFont="1" applyAlignment="1">
      <alignment vertic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0" fillId="36" borderId="11" xfId="0" applyFill="1" applyBorder="1" applyAlignment="1">
      <alignment vertical="center"/>
    </xf>
    <xf numFmtId="4" fontId="88" fillId="0" borderId="0" xfId="0" applyNumberFormat="1" applyFont="1" applyAlignment="1">
      <alignment/>
    </xf>
    <xf numFmtId="0" fontId="34" fillId="34" borderId="0" xfId="0" applyNumberFormat="1" applyFont="1" applyFill="1" applyBorder="1" applyAlignment="1" applyProtection="1">
      <alignment horizontal="left"/>
      <protection locked="0"/>
    </xf>
    <xf numFmtId="0" fontId="86" fillId="0" borderId="11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4" fontId="40" fillId="0" borderId="11" xfId="0" applyNumberFormat="1" applyFont="1" applyBorder="1" applyAlignment="1">
      <alignment/>
    </xf>
    <xf numFmtId="0" fontId="86" fillId="0" borderId="11" xfId="0" applyFont="1" applyBorder="1" applyAlignment="1">
      <alignment horizontal="center" vertical="center"/>
    </xf>
    <xf numFmtId="4" fontId="86" fillId="0" borderId="11" xfId="0" applyNumberFormat="1" applyFont="1" applyBorder="1" applyAlignment="1">
      <alignment horizontal="right" wrapText="1"/>
    </xf>
    <xf numFmtId="49" fontId="86" fillId="0" borderId="11" xfId="0" applyNumberFormat="1" applyFont="1" applyBorder="1" applyAlignment="1">
      <alignment horizontal="right" wrapText="1"/>
    </xf>
    <xf numFmtId="0" fontId="86" fillId="0" borderId="12" xfId="0" applyFont="1" applyBorder="1" applyAlignment="1">
      <alignment horizontal="center" vertical="center"/>
    </xf>
    <xf numFmtId="0" fontId="86" fillId="0" borderId="12" xfId="0" applyFont="1" applyBorder="1" applyAlignment="1">
      <alignment vertical="center" wrapText="1"/>
    </xf>
    <xf numFmtId="4" fontId="86" fillId="0" borderId="12" xfId="0" applyNumberFormat="1" applyFont="1" applyBorder="1" applyAlignment="1">
      <alignment/>
    </xf>
    <xf numFmtId="4" fontId="86" fillId="0" borderId="12" xfId="0" applyNumberFormat="1" applyFont="1" applyBorder="1" applyAlignment="1">
      <alignment horizontal="right" wrapText="1"/>
    </xf>
    <xf numFmtId="0" fontId="87" fillId="0" borderId="11" xfId="0" applyFont="1" applyBorder="1" applyAlignment="1">
      <alignment horizontal="center" vertical="center"/>
    </xf>
    <xf numFmtId="4" fontId="87" fillId="0" borderId="0" xfId="0" applyNumberFormat="1" applyFont="1" applyAlignment="1">
      <alignment/>
    </xf>
    <xf numFmtId="0" fontId="40" fillId="0" borderId="11" xfId="0" applyFont="1" applyBorder="1" applyAlignment="1">
      <alignment horizontal="center" vertical="center"/>
    </xf>
    <xf numFmtId="0" fontId="42" fillId="0" borderId="0" xfId="0" applyFont="1" applyAlignment="1">
      <alignment/>
    </xf>
    <xf numFmtId="4" fontId="75" fillId="0" borderId="0" xfId="0" applyNumberFormat="1" applyFont="1" applyAlignment="1">
      <alignment/>
    </xf>
    <xf numFmtId="0" fontId="86" fillId="0" borderId="11" xfId="0" applyFont="1" applyBorder="1" applyAlignment="1">
      <alignment wrapText="1"/>
    </xf>
    <xf numFmtId="0" fontId="87" fillId="0" borderId="12" xfId="0" applyFont="1" applyBorder="1" applyAlignment="1">
      <alignment/>
    </xf>
    <xf numFmtId="0" fontId="87" fillId="0" borderId="12" xfId="0" applyFont="1" applyBorder="1" applyAlignment="1">
      <alignment horizontal="center" vertical="center"/>
    </xf>
    <xf numFmtId="0" fontId="87" fillId="0" borderId="12" xfId="0" applyFont="1" applyBorder="1" applyAlignment="1">
      <alignment wrapText="1"/>
    </xf>
    <xf numFmtId="4" fontId="87" fillId="0" borderId="12" xfId="0" applyNumberFormat="1" applyFont="1" applyBorder="1" applyAlignment="1">
      <alignment/>
    </xf>
    <xf numFmtId="0" fontId="86" fillId="0" borderId="11" xfId="0" applyFont="1" applyBorder="1" applyAlignment="1">
      <alignment vertical="center" wrapText="1"/>
    </xf>
    <xf numFmtId="49" fontId="37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36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37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37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86" fillId="0" borderId="16" xfId="0" applyNumberFormat="1" applyFont="1" applyBorder="1" applyAlignment="1">
      <alignment vertical="center"/>
    </xf>
    <xf numFmtId="4" fontId="86" fillId="0" borderId="11" xfId="0" applyNumberFormat="1" applyFont="1" applyBorder="1" applyAlignment="1">
      <alignment vertical="center"/>
    </xf>
    <xf numFmtId="49" fontId="37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37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37" fillId="33" borderId="2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20" xfId="0" applyNumberFormat="1" applyFont="1" applyFill="1" applyBorder="1" applyAlignment="1" applyProtection="1">
      <alignment horizontal="right" vertical="center" wrapText="1"/>
      <protection locked="0"/>
    </xf>
    <xf numFmtId="49" fontId="37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37" fillId="33" borderId="21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21" xfId="0" applyNumberFormat="1" applyFont="1" applyFill="1" applyBorder="1" applyAlignment="1" applyProtection="1">
      <alignment horizontal="right" vertical="center" wrapText="1"/>
      <protection locked="0"/>
    </xf>
    <xf numFmtId="49" fontId="36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19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0" xfId="0" applyNumberFormat="1" applyFont="1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49" fontId="19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19" fillId="35" borderId="20" xfId="0" applyNumberFormat="1" applyFont="1" applyFill="1" applyBorder="1" applyAlignment="1" applyProtection="1">
      <alignment horizontal="left" vertical="center" wrapText="1"/>
      <protection locked="0"/>
    </xf>
    <xf numFmtId="4" fontId="19" fillId="35" borderId="20" xfId="0" applyNumberFormat="1" applyFont="1" applyFill="1" applyBorder="1" applyAlignment="1" applyProtection="1">
      <alignment horizontal="right" vertical="center" wrapText="1"/>
      <protection locked="0"/>
    </xf>
    <xf numFmtId="4" fontId="80" fillId="0" borderId="20" xfId="0" applyNumberFormat="1" applyFont="1" applyBorder="1" applyAlignment="1">
      <alignment horizontal="right" vertical="center"/>
    </xf>
    <xf numFmtId="49" fontId="19" fillId="35" borderId="20" xfId="51" applyNumberFormat="1" applyFont="1" applyFill="1" applyBorder="1" applyAlignment="1" applyProtection="1">
      <alignment horizontal="center" vertical="center" wrapText="1"/>
      <protection locked="0"/>
    </xf>
    <xf numFmtId="49" fontId="19" fillId="35" borderId="20" xfId="51" applyNumberFormat="1" applyFont="1" applyFill="1" applyBorder="1" applyAlignment="1" applyProtection="1">
      <alignment horizontal="left" vertical="center" wrapText="1"/>
      <protection locked="0"/>
    </xf>
    <xf numFmtId="4" fontId="80" fillId="0" borderId="20" xfId="0" applyNumberFormat="1" applyFont="1" applyBorder="1" applyAlignment="1">
      <alignment vertical="center"/>
    </xf>
    <xf numFmtId="4" fontId="19" fillId="35" borderId="20" xfId="51" applyNumberFormat="1" applyFont="1" applyFill="1" applyBorder="1" applyAlignment="1" applyProtection="1">
      <alignment horizontal="right" vertical="center" wrapText="1"/>
      <protection locked="0"/>
    </xf>
    <xf numFmtId="0" fontId="79" fillId="0" borderId="20" xfId="0" applyFont="1" applyBorder="1" applyAlignment="1">
      <alignment/>
    </xf>
    <xf numFmtId="0" fontId="89" fillId="0" borderId="20" xfId="0" applyFont="1" applyBorder="1" applyAlignment="1">
      <alignment/>
    </xf>
    <xf numFmtId="4" fontId="90" fillId="0" borderId="20" xfId="0" applyNumberFormat="1" applyFont="1" applyBorder="1" applyAlignment="1">
      <alignment/>
    </xf>
    <xf numFmtId="4" fontId="19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80" fillId="0" borderId="20" xfId="0" applyFont="1" applyBorder="1" applyAlignment="1">
      <alignment/>
    </xf>
    <xf numFmtId="4" fontId="80" fillId="0" borderId="2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left"/>
      <protection locked="0"/>
    </xf>
    <xf numFmtId="0" fontId="79" fillId="0" borderId="0" xfId="0" applyFont="1" applyAlignment="1">
      <alignment horizontal="center"/>
    </xf>
    <xf numFmtId="49" fontId="36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34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8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30" fillId="0" borderId="14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0" fillId="0" borderId="14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2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6" fillId="0" borderId="13" xfId="0" applyFont="1" applyBorder="1" applyAlignment="1">
      <alignment vertical="center" wrapText="1"/>
    </xf>
    <xf numFmtId="0" fontId="76" fillId="0" borderId="12" xfId="0" applyFont="1" applyBorder="1" applyAlignment="1">
      <alignment vertical="center" wrapText="1"/>
    </xf>
    <xf numFmtId="4" fontId="77" fillId="0" borderId="11" xfId="0" applyNumberFormat="1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78" fillId="0" borderId="11" xfId="0" applyFont="1" applyBorder="1" applyAlignment="1">
      <alignment horizontal="center" vertical="center"/>
    </xf>
    <xf numFmtId="0" fontId="76" fillId="0" borderId="13" xfId="0" applyFont="1" applyBorder="1" applyAlignment="1">
      <alignment horizontal="right" vertical="center"/>
    </xf>
    <xf numFmtId="0" fontId="76" fillId="0" borderId="12" xfId="0" applyFont="1" applyBorder="1" applyAlignment="1">
      <alignment horizontal="right" vertical="center"/>
    </xf>
    <xf numFmtId="0" fontId="76" fillId="0" borderId="13" xfId="0" applyFont="1" applyBorder="1" applyAlignment="1">
      <alignment vertical="center"/>
    </xf>
    <xf numFmtId="0" fontId="76" fillId="0" borderId="26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8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8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81" fillId="0" borderId="0" xfId="0" applyFont="1" applyAlignment="1">
      <alignment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81" fillId="0" borderId="0" xfId="0" applyFont="1" applyAlignment="1">
      <alignment horizontal="left" wrapText="1"/>
    </xf>
    <xf numFmtId="0" fontId="27" fillId="0" borderId="0" xfId="0" applyFont="1" applyAlignment="1">
      <alignment/>
    </xf>
    <xf numFmtId="0" fontId="27" fillId="0" borderId="25" xfId="0" applyFont="1" applyBorder="1" applyAlignment="1">
      <alignment/>
    </xf>
    <xf numFmtId="0" fontId="27" fillId="0" borderId="1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7" fillId="0" borderId="13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27" fillId="0" borderId="13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/>
    </xf>
    <xf numFmtId="0" fontId="91" fillId="0" borderId="15" xfId="0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91" fillId="0" borderId="1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/>
    </xf>
    <xf numFmtId="0" fontId="91" fillId="0" borderId="11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91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O14" sqref="O14"/>
    </sheetView>
  </sheetViews>
  <sheetFormatPr defaultColWidth="9.140625" defaultRowHeight="15"/>
  <cols>
    <col min="1" max="1" width="1.28515625" style="143" customWidth="1"/>
    <col min="2" max="2" width="6.00390625" style="155" customWidth="1"/>
    <col min="3" max="3" width="5.8515625" style="155" customWidth="1"/>
    <col min="4" max="4" width="6.28125" style="155" customWidth="1"/>
    <col min="5" max="5" width="33.8515625" style="155" customWidth="1"/>
    <col min="6" max="6" width="12.421875" style="155" customWidth="1"/>
    <col min="7" max="7" width="11.28125" style="155" customWidth="1"/>
    <col min="8" max="8" width="12.140625" style="155" customWidth="1"/>
    <col min="9" max="16384" width="9.140625" style="143" customWidth="1"/>
  </cols>
  <sheetData>
    <row r="1" spans="2:8" ht="15">
      <c r="B1" s="156"/>
      <c r="C1" s="156"/>
      <c r="D1" s="156"/>
      <c r="E1" s="156"/>
      <c r="F1" s="156" t="s">
        <v>387</v>
      </c>
      <c r="G1" s="156"/>
      <c r="H1" s="156"/>
    </row>
    <row r="2" spans="2:8" ht="15">
      <c r="B2" s="156"/>
      <c r="C2" s="156"/>
      <c r="D2" s="156"/>
      <c r="E2" s="156"/>
      <c r="F2" s="156" t="s">
        <v>174</v>
      </c>
      <c r="G2" s="156"/>
      <c r="H2" s="156"/>
    </row>
    <row r="3" spans="2:8" ht="15">
      <c r="B3" s="156"/>
      <c r="C3" s="156"/>
      <c r="D3" s="156"/>
      <c r="E3" s="156"/>
      <c r="F3" s="156" t="s">
        <v>0</v>
      </c>
      <c r="G3" s="156"/>
      <c r="H3" s="156"/>
    </row>
    <row r="4" spans="2:8" ht="15">
      <c r="B4" s="156"/>
      <c r="C4" s="156"/>
      <c r="D4" s="156"/>
      <c r="E4" s="156"/>
      <c r="F4" s="156" t="s">
        <v>388</v>
      </c>
      <c r="G4" s="156"/>
      <c r="H4" s="156"/>
    </row>
    <row r="5" spans="2:8" ht="15">
      <c r="B5"/>
      <c r="C5"/>
      <c r="D5"/>
      <c r="E5"/>
      <c r="F5"/>
      <c r="G5"/>
      <c r="H5"/>
    </row>
    <row r="6" spans="2:8" ht="15">
      <c r="B6"/>
      <c r="C6"/>
      <c r="D6"/>
      <c r="E6"/>
      <c r="F6"/>
      <c r="G6"/>
      <c r="H6"/>
    </row>
    <row r="7" spans="2:8" ht="15">
      <c r="B7" s="51" t="s">
        <v>389</v>
      </c>
      <c r="C7"/>
      <c r="D7"/>
      <c r="E7"/>
      <c r="F7"/>
      <c r="G7"/>
      <c r="H7"/>
    </row>
    <row r="8" spans="2:8" ht="12.75">
      <c r="B8" s="242" t="s">
        <v>390</v>
      </c>
      <c r="C8" s="242"/>
      <c r="D8" s="242"/>
      <c r="E8" s="242"/>
      <c r="F8" s="242"/>
      <c r="G8" s="242"/>
      <c r="H8" s="242"/>
    </row>
    <row r="9" ht="18.75" customHeight="1"/>
    <row r="10" spans="2:8" ht="25.5">
      <c r="B10" s="144" t="s">
        <v>59</v>
      </c>
      <c r="C10" s="144" t="s">
        <v>60</v>
      </c>
      <c r="D10" s="144" t="s">
        <v>61</v>
      </c>
      <c r="E10" s="144" t="s">
        <v>89</v>
      </c>
      <c r="F10" s="144" t="s">
        <v>202</v>
      </c>
      <c r="G10" s="144" t="s">
        <v>91</v>
      </c>
      <c r="H10" s="144" t="s">
        <v>203</v>
      </c>
    </row>
    <row r="11" spans="2:8" ht="12.75">
      <c r="B11" s="145" t="s">
        <v>229</v>
      </c>
      <c r="C11" s="145"/>
      <c r="D11" s="145"/>
      <c r="E11" s="146" t="s">
        <v>65</v>
      </c>
      <c r="F11" s="147" t="s">
        <v>230</v>
      </c>
      <c r="G11" s="147" t="s">
        <v>231</v>
      </c>
      <c r="H11" s="147" t="s">
        <v>232</v>
      </c>
    </row>
    <row r="12" spans="2:8" ht="15">
      <c r="B12" s="148"/>
      <c r="C12" s="149" t="s">
        <v>233</v>
      </c>
      <c r="D12" s="150"/>
      <c r="E12" s="151" t="s">
        <v>234</v>
      </c>
      <c r="F12" s="152" t="s">
        <v>230</v>
      </c>
      <c r="G12" s="152" t="s">
        <v>231</v>
      </c>
      <c r="H12" s="152" t="s">
        <v>232</v>
      </c>
    </row>
    <row r="13" spans="2:8" ht="56.25">
      <c r="B13" s="153"/>
      <c r="C13" s="153"/>
      <c r="D13" s="149" t="s">
        <v>392</v>
      </c>
      <c r="E13" s="151" t="s">
        <v>393</v>
      </c>
      <c r="F13" s="152" t="s">
        <v>235</v>
      </c>
      <c r="G13" s="152" t="s">
        <v>231</v>
      </c>
      <c r="H13" s="152" t="s">
        <v>231</v>
      </c>
    </row>
    <row r="14" spans="2:8" ht="12.75">
      <c r="B14" s="145" t="s">
        <v>236</v>
      </c>
      <c r="C14" s="145"/>
      <c r="D14" s="145"/>
      <c r="E14" s="146" t="s">
        <v>237</v>
      </c>
      <c r="F14" s="147" t="s">
        <v>238</v>
      </c>
      <c r="G14" s="147" t="s">
        <v>239</v>
      </c>
      <c r="H14" s="147" t="s">
        <v>240</v>
      </c>
    </row>
    <row r="15" spans="2:8" ht="15">
      <c r="B15" s="148"/>
      <c r="C15" s="149" t="s">
        <v>241</v>
      </c>
      <c r="D15" s="150"/>
      <c r="E15" s="151" t="s">
        <v>242</v>
      </c>
      <c r="F15" s="152" t="s">
        <v>238</v>
      </c>
      <c r="G15" s="152" t="s">
        <v>239</v>
      </c>
      <c r="H15" s="152" t="s">
        <v>240</v>
      </c>
    </row>
    <row r="16" spans="2:8" ht="33.75">
      <c r="B16" s="153"/>
      <c r="C16" s="153"/>
      <c r="D16" s="149" t="s">
        <v>243</v>
      </c>
      <c r="E16" s="151" t="s">
        <v>244</v>
      </c>
      <c r="F16" s="152" t="s">
        <v>245</v>
      </c>
      <c r="G16" s="152" t="s">
        <v>239</v>
      </c>
      <c r="H16" s="152" t="s">
        <v>246</v>
      </c>
    </row>
    <row r="17" spans="2:8" ht="45">
      <c r="B17" s="145" t="s">
        <v>247</v>
      </c>
      <c r="C17" s="145"/>
      <c r="D17" s="145"/>
      <c r="E17" s="146" t="s">
        <v>248</v>
      </c>
      <c r="F17" s="147" t="s">
        <v>249</v>
      </c>
      <c r="G17" s="147" t="s">
        <v>250</v>
      </c>
      <c r="H17" s="147" t="s">
        <v>251</v>
      </c>
    </row>
    <row r="18" spans="2:8" ht="33.75">
      <c r="B18" s="148"/>
      <c r="C18" s="149" t="s">
        <v>252</v>
      </c>
      <c r="D18" s="150"/>
      <c r="E18" s="151" t="s">
        <v>253</v>
      </c>
      <c r="F18" s="152" t="s">
        <v>254</v>
      </c>
      <c r="G18" s="152" t="s">
        <v>250</v>
      </c>
      <c r="H18" s="152" t="s">
        <v>255</v>
      </c>
    </row>
    <row r="19" spans="2:8" ht="33.75">
      <c r="B19" s="153"/>
      <c r="C19" s="153"/>
      <c r="D19" s="149" t="s">
        <v>256</v>
      </c>
      <c r="E19" s="151" t="s">
        <v>257</v>
      </c>
      <c r="F19" s="152" t="s">
        <v>258</v>
      </c>
      <c r="G19" s="152" t="s">
        <v>259</v>
      </c>
      <c r="H19" s="152" t="s">
        <v>260</v>
      </c>
    </row>
    <row r="20" spans="2:8" ht="12.75">
      <c r="B20" s="153"/>
      <c r="C20" s="153"/>
      <c r="D20" s="149" t="s">
        <v>170</v>
      </c>
      <c r="E20" s="151" t="s">
        <v>261</v>
      </c>
      <c r="F20" s="152" t="s">
        <v>262</v>
      </c>
      <c r="G20" s="152" t="s">
        <v>263</v>
      </c>
      <c r="H20" s="152" t="s">
        <v>264</v>
      </c>
    </row>
    <row r="21" spans="2:8" ht="12.75">
      <c r="B21" s="145" t="s">
        <v>265</v>
      </c>
      <c r="C21" s="145"/>
      <c r="D21" s="145"/>
      <c r="E21" s="146" t="s">
        <v>266</v>
      </c>
      <c r="F21" s="147" t="s">
        <v>267</v>
      </c>
      <c r="G21" s="147" t="s">
        <v>268</v>
      </c>
      <c r="H21" s="147" t="s">
        <v>269</v>
      </c>
    </row>
    <row r="22" spans="2:8" ht="15">
      <c r="B22" s="148"/>
      <c r="C22" s="149" t="s">
        <v>270</v>
      </c>
      <c r="D22" s="150"/>
      <c r="E22" s="151" t="s">
        <v>271</v>
      </c>
      <c r="F22" s="152" t="s">
        <v>272</v>
      </c>
      <c r="G22" s="152" t="s">
        <v>268</v>
      </c>
      <c r="H22" s="152" t="s">
        <v>273</v>
      </c>
    </row>
    <row r="23" spans="2:8" ht="45">
      <c r="B23" s="153"/>
      <c r="C23" s="153"/>
      <c r="D23" s="149" t="s">
        <v>274</v>
      </c>
      <c r="E23" s="151" t="s">
        <v>275</v>
      </c>
      <c r="F23" s="152" t="s">
        <v>235</v>
      </c>
      <c r="G23" s="152" t="s">
        <v>268</v>
      </c>
      <c r="H23" s="152" t="s">
        <v>268</v>
      </c>
    </row>
    <row r="24" spans="2:8" ht="12.75">
      <c r="B24" s="145" t="s">
        <v>276</v>
      </c>
      <c r="C24" s="145"/>
      <c r="D24" s="145"/>
      <c r="E24" s="146" t="s">
        <v>73</v>
      </c>
      <c r="F24" s="147" t="s">
        <v>277</v>
      </c>
      <c r="G24" s="147" t="s">
        <v>278</v>
      </c>
      <c r="H24" s="147" t="s">
        <v>279</v>
      </c>
    </row>
    <row r="25" spans="2:8" ht="15">
      <c r="B25" s="148"/>
      <c r="C25" s="149" t="s">
        <v>280</v>
      </c>
      <c r="D25" s="150"/>
      <c r="E25" s="151" t="s">
        <v>281</v>
      </c>
      <c r="F25" s="152" t="s">
        <v>282</v>
      </c>
      <c r="G25" s="152" t="s">
        <v>278</v>
      </c>
      <c r="H25" s="152" t="s">
        <v>283</v>
      </c>
    </row>
    <row r="26" spans="2:8" ht="45">
      <c r="B26" s="153"/>
      <c r="C26" s="153"/>
      <c r="D26" s="149" t="s">
        <v>284</v>
      </c>
      <c r="E26" s="151" t="s">
        <v>285</v>
      </c>
      <c r="F26" s="152" t="s">
        <v>235</v>
      </c>
      <c r="G26" s="152" t="s">
        <v>278</v>
      </c>
      <c r="H26" s="152" t="s">
        <v>278</v>
      </c>
    </row>
    <row r="27" spans="2:8" ht="12.75">
      <c r="B27" s="145" t="s">
        <v>286</v>
      </c>
      <c r="C27" s="145"/>
      <c r="D27" s="145"/>
      <c r="E27" s="146" t="s">
        <v>287</v>
      </c>
      <c r="F27" s="147" t="s">
        <v>288</v>
      </c>
      <c r="G27" s="147" t="s">
        <v>289</v>
      </c>
      <c r="H27" s="147" t="s">
        <v>290</v>
      </c>
    </row>
    <row r="28" spans="2:8" ht="45">
      <c r="B28" s="148"/>
      <c r="C28" s="149" t="s">
        <v>291</v>
      </c>
      <c r="D28" s="150"/>
      <c r="E28" s="151" t="s">
        <v>292</v>
      </c>
      <c r="F28" s="152" t="s">
        <v>293</v>
      </c>
      <c r="G28" s="152" t="s">
        <v>289</v>
      </c>
      <c r="H28" s="152" t="s">
        <v>294</v>
      </c>
    </row>
    <row r="29" spans="2:8" ht="45">
      <c r="B29" s="153"/>
      <c r="C29" s="153"/>
      <c r="D29" s="149" t="s">
        <v>295</v>
      </c>
      <c r="E29" s="151" t="s">
        <v>296</v>
      </c>
      <c r="F29" s="152" t="s">
        <v>297</v>
      </c>
      <c r="G29" s="152" t="s">
        <v>289</v>
      </c>
      <c r="H29" s="152" t="s">
        <v>298</v>
      </c>
    </row>
    <row r="30" spans="2:8" ht="22.5">
      <c r="B30" s="145" t="s">
        <v>299</v>
      </c>
      <c r="C30" s="145"/>
      <c r="D30" s="145"/>
      <c r="E30" s="146" t="s">
        <v>300</v>
      </c>
      <c r="F30" s="147" t="s">
        <v>235</v>
      </c>
      <c r="G30" s="147" t="s">
        <v>301</v>
      </c>
      <c r="H30" s="147" t="s">
        <v>301</v>
      </c>
    </row>
    <row r="31" spans="2:8" ht="15">
      <c r="B31" s="148"/>
      <c r="C31" s="149" t="s">
        <v>302</v>
      </c>
      <c r="D31" s="150"/>
      <c r="E31" s="151" t="s">
        <v>81</v>
      </c>
      <c r="F31" s="152" t="s">
        <v>235</v>
      </c>
      <c r="G31" s="152" t="s">
        <v>301</v>
      </c>
      <c r="H31" s="152" t="s">
        <v>301</v>
      </c>
    </row>
    <row r="32" spans="2:8" ht="67.5">
      <c r="B32" s="153"/>
      <c r="C32" s="153"/>
      <c r="D32" s="149" t="s">
        <v>303</v>
      </c>
      <c r="E32" s="151" t="s">
        <v>304</v>
      </c>
      <c r="F32" s="152" t="s">
        <v>235</v>
      </c>
      <c r="G32" s="152" t="s">
        <v>305</v>
      </c>
      <c r="H32" s="152" t="s">
        <v>305</v>
      </c>
    </row>
    <row r="33" spans="2:8" ht="67.5">
      <c r="B33" s="153"/>
      <c r="C33" s="153"/>
      <c r="D33" s="149" t="s">
        <v>306</v>
      </c>
      <c r="E33" s="151" t="s">
        <v>304</v>
      </c>
      <c r="F33" s="152" t="s">
        <v>235</v>
      </c>
      <c r="G33" s="152" t="s">
        <v>307</v>
      </c>
      <c r="H33" s="152" t="s">
        <v>307</v>
      </c>
    </row>
    <row r="34" spans="2:8" ht="22.5">
      <c r="B34" s="145" t="s">
        <v>308</v>
      </c>
      <c r="C34" s="145"/>
      <c r="D34" s="145"/>
      <c r="E34" s="146" t="s">
        <v>309</v>
      </c>
      <c r="F34" s="147" t="s">
        <v>235</v>
      </c>
      <c r="G34" s="147" t="s">
        <v>310</v>
      </c>
      <c r="H34" s="147" t="s">
        <v>310</v>
      </c>
    </row>
    <row r="35" spans="2:8" ht="15">
      <c r="B35" s="148"/>
      <c r="C35" s="149" t="s">
        <v>311</v>
      </c>
      <c r="D35" s="150"/>
      <c r="E35" s="151" t="s">
        <v>81</v>
      </c>
      <c r="F35" s="152" t="s">
        <v>235</v>
      </c>
      <c r="G35" s="152" t="s">
        <v>310</v>
      </c>
      <c r="H35" s="152" t="s">
        <v>310</v>
      </c>
    </row>
    <row r="36" spans="2:8" ht="45">
      <c r="B36" s="153"/>
      <c r="C36" s="153"/>
      <c r="D36" s="149" t="s">
        <v>312</v>
      </c>
      <c r="E36" s="151" t="s">
        <v>313</v>
      </c>
      <c r="F36" s="152" t="s">
        <v>235</v>
      </c>
      <c r="G36" s="152" t="s">
        <v>310</v>
      </c>
      <c r="H36" s="152" t="s">
        <v>310</v>
      </c>
    </row>
    <row r="37" spans="2:9" ht="15">
      <c r="B37" s="243"/>
      <c r="C37" s="243"/>
      <c r="D37" s="243"/>
      <c r="E37" s="241"/>
      <c r="F37" s="241"/>
      <c r="G37" s="241"/>
      <c r="H37" s="241"/>
      <c r="I37" s="241"/>
    </row>
    <row r="38" spans="2:8" ht="24">
      <c r="B38" s="244" t="s">
        <v>314</v>
      </c>
      <c r="C38" s="244"/>
      <c r="D38" s="244"/>
      <c r="E38" s="244"/>
      <c r="F38" s="154" t="s">
        <v>315</v>
      </c>
      <c r="G38" s="154" t="s">
        <v>316</v>
      </c>
      <c r="H38" s="154" t="s">
        <v>317</v>
      </c>
    </row>
    <row r="39" spans="1:9" ht="12.75">
      <c r="A39" s="241"/>
      <c r="B39" s="241"/>
      <c r="C39" s="241"/>
      <c r="D39" s="241"/>
      <c r="E39" s="241"/>
      <c r="F39" s="241"/>
      <c r="G39" s="241"/>
      <c r="H39" s="241"/>
      <c r="I39" s="241"/>
    </row>
    <row r="40" spans="1:9" ht="12.75" customHeight="1">
      <c r="A40" s="241"/>
      <c r="B40" s="241"/>
      <c r="C40" s="241"/>
      <c r="D40" s="241"/>
      <c r="E40" s="241"/>
      <c r="F40" s="241"/>
      <c r="G40" s="241"/>
      <c r="H40" s="241"/>
      <c r="I40" s="157"/>
    </row>
    <row r="42" spans="6:7" ht="12.75">
      <c r="F42" s="181" t="s">
        <v>40</v>
      </c>
      <c r="G42" s="181"/>
    </row>
    <row r="43" spans="6:7" ht="12.75">
      <c r="F43" s="181"/>
      <c r="G43" s="181"/>
    </row>
    <row r="44" spans="6:7" ht="12.75">
      <c r="F44" s="181" t="s">
        <v>391</v>
      </c>
      <c r="G44" s="181"/>
    </row>
  </sheetData>
  <sheetProtection/>
  <mergeCells count="6">
    <mergeCell ref="A40:H40"/>
    <mergeCell ref="B8:H8"/>
    <mergeCell ref="B37:D37"/>
    <mergeCell ref="E37:I37"/>
    <mergeCell ref="B38:E38"/>
    <mergeCell ref="A39:I39"/>
  </mergeCells>
  <printOptions/>
  <pageMargins left="0.7" right="0.26" top="0.75" bottom="0.75" header="0.32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78"/>
  <sheetViews>
    <sheetView zoomScalePageLayoutView="0" workbookViewId="0" topLeftCell="A115">
      <selection activeCell="B133" sqref="B133:F133"/>
    </sheetView>
  </sheetViews>
  <sheetFormatPr defaultColWidth="9.140625" defaultRowHeight="15"/>
  <cols>
    <col min="1" max="1" width="0.9921875" style="0" customWidth="1"/>
    <col min="2" max="2" width="6.421875" style="166" customWidth="1"/>
    <col min="3" max="3" width="5.7109375" style="166" customWidth="1"/>
    <col min="4" max="4" width="6.00390625" style="166" customWidth="1"/>
    <col min="5" max="5" width="33.421875" style="173" customWidth="1"/>
    <col min="6" max="6" width="12.00390625" style="171" customWidth="1"/>
    <col min="7" max="7" width="10.421875" style="171" customWidth="1"/>
    <col min="8" max="8" width="11.28125" style="171" customWidth="1"/>
  </cols>
  <sheetData>
    <row r="1" spans="2:8" ht="15">
      <c r="B1" s="156"/>
      <c r="C1" s="156"/>
      <c r="D1" s="156"/>
      <c r="E1" s="172"/>
      <c r="F1" s="169" t="s">
        <v>318</v>
      </c>
      <c r="G1" s="169"/>
      <c r="H1" s="169"/>
    </row>
    <row r="2" spans="2:8" ht="15">
      <c r="B2" s="156"/>
      <c r="C2" s="156"/>
      <c r="D2" s="156"/>
      <c r="E2" s="172"/>
      <c r="F2" s="169" t="s">
        <v>366</v>
      </c>
      <c r="G2" s="169"/>
      <c r="H2" s="169"/>
    </row>
    <row r="3" spans="2:8" ht="15">
      <c r="B3" s="156"/>
      <c r="C3" s="156"/>
      <c r="D3" s="156"/>
      <c r="E3" s="172"/>
      <c r="F3" s="169" t="s">
        <v>0</v>
      </c>
      <c r="G3" s="169"/>
      <c r="H3" s="169"/>
    </row>
    <row r="4" spans="2:8" ht="15">
      <c r="B4" s="156"/>
      <c r="C4" s="156"/>
      <c r="D4" s="156"/>
      <c r="E4" s="172"/>
      <c r="F4" s="169" t="s">
        <v>175</v>
      </c>
      <c r="G4" s="169"/>
      <c r="H4" s="169"/>
    </row>
    <row r="5" spans="2:8" ht="15">
      <c r="B5"/>
      <c r="C5"/>
      <c r="D5"/>
      <c r="E5" s="142"/>
      <c r="F5" s="85"/>
      <c r="G5" s="85"/>
      <c r="H5" s="85"/>
    </row>
    <row r="6" spans="2:8" ht="15">
      <c r="B6"/>
      <c r="C6"/>
      <c r="D6"/>
      <c r="E6" s="142"/>
      <c r="F6" s="85"/>
      <c r="G6" s="85"/>
      <c r="H6" s="85"/>
    </row>
    <row r="7" spans="2:8" ht="15">
      <c r="B7" s="51" t="s">
        <v>319</v>
      </c>
      <c r="C7"/>
      <c r="D7"/>
      <c r="E7" s="142"/>
      <c r="F7" s="85"/>
      <c r="G7" s="85"/>
      <c r="H7" s="85"/>
    </row>
    <row r="8" spans="2:8" ht="15">
      <c r="B8" s="242" t="s">
        <v>320</v>
      </c>
      <c r="C8" s="242"/>
      <c r="D8" s="242"/>
      <c r="E8" s="242"/>
      <c r="F8" s="242"/>
      <c r="G8" s="242"/>
      <c r="H8" s="242"/>
    </row>
    <row r="10" spans="2:8" ht="24">
      <c r="B10" s="168" t="s">
        <v>59</v>
      </c>
      <c r="C10" s="168" t="s">
        <v>60</v>
      </c>
      <c r="D10" s="168" t="s">
        <v>61</v>
      </c>
      <c r="E10" s="168" t="s">
        <v>89</v>
      </c>
      <c r="F10" s="170" t="s">
        <v>202</v>
      </c>
      <c r="G10" s="170" t="s">
        <v>91</v>
      </c>
      <c r="H10" s="170" t="s">
        <v>203</v>
      </c>
    </row>
    <row r="11" spans="2:8" s="159" customFormat="1" ht="15">
      <c r="B11" s="161" t="s">
        <v>364</v>
      </c>
      <c r="C11" s="161"/>
      <c r="D11" s="162"/>
      <c r="E11" s="174" t="s">
        <v>321</v>
      </c>
      <c r="F11" s="163">
        <v>180398</v>
      </c>
      <c r="G11" s="163">
        <v>1000</v>
      </c>
      <c r="H11" s="163">
        <v>181398</v>
      </c>
    </row>
    <row r="12" spans="2:8" ht="15">
      <c r="B12" s="164"/>
      <c r="C12" s="164" t="s">
        <v>365</v>
      </c>
      <c r="D12" s="160"/>
      <c r="E12" s="167" t="s">
        <v>322</v>
      </c>
      <c r="F12" s="165">
        <v>13600</v>
      </c>
      <c r="G12" s="165">
        <v>1000</v>
      </c>
      <c r="H12" s="165">
        <v>14600</v>
      </c>
    </row>
    <row r="13" spans="2:8" ht="36.75">
      <c r="B13" s="160"/>
      <c r="C13" s="160"/>
      <c r="D13" s="160">
        <v>2850</v>
      </c>
      <c r="E13" s="167" t="s">
        <v>323</v>
      </c>
      <c r="F13" s="165">
        <v>13600</v>
      </c>
      <c r="G13" s="165">
        <v>1000</v>
      </c>
      <c r="H13" s="165">
        <v>14600</v>
      </c>
    </row>
    <row r="14" spans="2:8" s="159" customFormat="1" ht="15">
      <c r="B14" s="162">
        <v>600</v>
      </c>
      <c r="C14" s="162"/>
      <c r="D14" s="162"/>
      <c r="E14" s="174" t="s">
        <v>65</v>
      </c>
      <c r="F14" s="163">
        <v>2080660</v>
      </c>
      <c r="G14" s="163">
        <v>778960</v>
      </c>
      <c r="H14" s="163">
        <v>2859620</v>
      </c>
    </row>
    <row r="15" spans="2:8" ht="15">
      <c r="B15" s="160"/>
      <c r="C15" s="160">
        <v>60004</v>
      </c>
      <c r="D15" s="160"/>
      <c r="E15" s="167" t="s">
        <v>66</v>
      </c>
      <c r="F15" s="165">
        <v>50000</v>
      </c>
      <c r="G15" s="165">
        <v>1060</v>
      </c>
      <c r="H15" s="165">
        <v>51060</v>
      </c>
    </row>
    <row r="16" spans="2:8" ht="48.75">
      <c r="B16" s="160"/>
      <c r="C16" s="160"/>
      <c r="D16" s="160">
        <v>2310</v>
      </c>
      <c r="E16" s="167" t="s">
        <v>324</v>
      </c>
      <c r="F16" s="165">
        <v>50000</v>
      </c>
      <c r="G16" s="165">
        <v>1060</v>
      </c>
      <c r="H16" s="165">
        <v>51060</v>
      </c>
    </row>
    <row r="17" spans="2:8" ht="15">
      <c r="B17" s="160"/>
      <c r="C17" s="160">
        <v>60016</v>
      </c>
      <c r="D17" s="160"/>
      <c r="E17" s="167" t="s">
        <v>234</v>
      </c>
      <c r="F17" s="165">
        <v>756170</v>
      </c>
      <c r="G17" s="165">
        <v>777900</v>
      </c>
      <c r="H17" s="165">
        <v>1534070</v>
      </c>
    </row>
    <row r="18" spans="2:8" ht="15">
      <c r="B18" s="160"/>
      <c r="C18" s="160"/>
      <c r="D18" s="160">
        <v>4270</v>
      </c>
      <c r="E18" s="167" t="s">
        <v>325</v>
      </c>
      <c r="F18" s="165">
        <v>197000</v>
      </c>
      <c r="G18" s="165">
        <v>200000</v>
      </c>
      <c r="H18" s="165">
        <v>397000</v>
      </c>
    </row>
    <row r="19" spans="2:8" ht="15.75" customHeight="1">
      <c r="B19" s="160"/>
      <c r="C19" s="160"/>
      <c r="D19" s="160">
        <v>6050</v>
      </c>
      <c r="E19" s="167" t="s">
        <v>326</v>
      </c>
      <c r="F19" s="165">
        <v>361070</v>
      </c>
      <c r="G19" s="165">
        <v>577900</v>
      </c>
      <c r="H19" s="165">
        <v>938970</v>
      </c>
    </row>
    <row r="20" spans="2:8" s="159" customFormat="1" ht="15">
      <c r="B20" s="162">
        <v>700</v>
      </c>
      <c r="C20" s="162"/>
      <c r="D20" s="162"/>
      <c r="E20" s="174" t="s">
        <v>237</v>
      </c>
      <c r="F20" s="163">
        <v>18290</v>
      </c>
      <c r="G20" s="163">
        <v>50000</v>
      </c>
      <c r="H20" s="163">
        <v>68290</v>
      </c>
    </row>
    <row r="21" spans="2:8" ht="15">
      <c r="B21" s="160"/>
      <c r="C21" s="160">
        <v>70005</v>
      </c>
      <c r="D21" s="160"/>
      <c r="E21" s="167" t="s">
        <v>242</v>
      </c>
      <c r="F21" s="165">
        <v>2500</v>
      </c>
      <c r="G21" s="165">
        <v>50000</v>
      </c>
      <c r="H21" s="165">
        <v>52500</v>
      </c>
    </row>
    <row r="22" spans="2:8" ht="24.75">
      <c r="B22" s="160"/>
      <c r="C22" s="160"/>
      <c r="D22" s="160">
        <v>6060</v>
      </c>
      <c r="E22" s="167" t="s">
        <v>327</v>
      </c>
      <c r="F22" s="165">
        <v>2500</v>
      </c>
      <c r="G22" s="165">
        <v>50000</v>
      </c>
      <c r="H22" s="165">
        <v>52500</v>
      </c>
    </row>
    <row r="23" spans="2:8" s="159" customFormat="1" ht="15">
      <c r="B23" s="162">
        <v>710</v>
      </c>
      <c r="C23" s="162"/>
      <c r="D23" s="162"/>
      <c r="E23" s="174" t="s">
        <v>328</v>
      </c>
      <c r="F23" s="163">
        <v>419500</v>
      </c>
      <c r="G23" s="163">
        <v>5000</v>
      </c>
      <c r="H23" s="163">
        <v>424500</v>
      </c>
    </row>
    <row r="24" spans="2:8" ht="15">
      <c r="B24" s="160"/>
      <c r="C24" s="160">
        <v>71095</v>
      </c>
      <c r="D24" s="160"/>
      <c r="E24" s="167" t="s">
        <v>81</v>
      </c>
      <c r="F24" s="165">
        <v>295500</v>
      </c>
      <c r="G24" s="165">
        <v>5000</v>
      </c>
      <c r="H24" s="165">
        <v>300500</v>
      </c>
    </row>
    <row r="25" spans="2:8" ht="24.75">
      <c r="B25" s="160"/>
      <c r="C25" s="160"/>
      <c r="D25" s="160">
        <v>4610</v>
      </c>
      <c r="E25" s="167" t="s">
        <v>329</v>
      </c>
      <c r="F25" s="165">
        <v>4000</v>
      </c>
      <c r="G25" s="165">
        <v>5000</v>
      </c>
      <c r="H25" s="165">
        <v>9000</v>
      </c>
    </row>
    <row r="26" spans="2:8" s="159" customFormat="1" ht="15">
      <c r="B26" s="162">
        <v>750</v>
      </c>
      <c r="C26" s="162"/>
      <c r="D26" s="162"/>
      <c r="E26" s="174" t="s">
        <v>70</v>
      </c>
      <c r="F26" s="163">
        <v>1839517</v>
      </c>
      <c r="G26" s="163">
        <v>0</v>
      </c>
      <c r="H26" s="163">
        <v>1839517</v>
      </c>
    </row>
    <row r="27" spans="2:8" ht="24.75">
      <c r="B27" s="160"/>
      <c r="C27" s="160">
        <v>75023</v>
      </c>
      <c r="D27" s="160"/>
      <c r="E27" s="167" t="s">
        <v>330</v>
      </c>
      <c r="F27" s="165">
        <v>1566340</v>
      </c>
      <c r="G27" s="165">
        <v>0</v>
      </c>
      <c r="H27" s="165">
        <v>1566340</v>
      </c>
    </row>
    <row r="28" spans="2:8" ht="15">
      <c r="B28" s="160"/>
      <c r="C28" s="160"/>
      <c r="D28" s="160">
        <v>4040</v>
      </c>
      <c r="E28" s="167" t="s">
        <v>331</v>
      </c>
      <c r="F28" s="165">
        <v>76000</v>
      </c>
      <c r="G28" s="165">
        <v>-3000</v>
      </c>
      <c r="H28" s="165">
        <v>73000</v>
      </c>
    </row>
    <row r="29" spans="2:8" ht="15">
      <c r="B29" s="160"/>
      <c r="C29" s="160"/>
      <c r="D29" s="160">
        <v>4350</v>
      </c>
      <c r="E29" s="167" t="s">
        <v>332</v>
      </c>
      <c r="F29" s="165">
        <v>8000</v>
      </c>
      <c r="G29" s="165">
        <v>3000</v>
      </c>
      <c r="H29" s="165">
        <v>11000</v>
      </c>
    </row>
    <row r="30" spans="2:8" s="159" customFormat="1" ht="24.75">
      <c r="B30" s="162">
        <v>754</v>
      </c>
      <c r="C30" s="162"/>
      <c r="D30" s="162"/>
      <c r="E30" s="174" t="s">
        <v>333</v>
      </c>
      <c r="F30" s="163">
        <v>197080</v>
      </c>
      <c r="G30" s="163">
        <v>13000</v>
      </c>
      <c r="H30" s="163">
        <v>210080</v>
      </c>
    </row>
    <row r="31" spans="2:8" ht="15">
      <c r="B31" s="160"/>
      <c r="C31" s="160">
        <v>75412</v>
      </c>
      <c r="D31" s="160"/>
      <c r="E31" s="167" t="s">
        <v>334</v>
      </c>
      <c r="F31" s="165">
        <v>150380</v>
      </c>
      <c r="G31" s="165">
        <v>13000</v>
      </c>
      <c r="H31" s="165">
        <v>163380</v>
      </c>
    </row>
    <row r="32" spans="2:8" ht="15">
      <c r="B32" s="160"/>
      <c r="C32" s="160"/>
      <c r="D32" s="160">
        <v>4260</v>
      </c>
      <c r="E32" s="167" t="s">
        <v>335</v>
      </c>
      <c r="F32" s="165">
        <v>19000</v>
      </c>
      <c r="G32" s="165">
        <v>13000</v>
      </c>
      <c r="H32" s="165">
        <v>32000</v>
      </c>
    </row>
    <row r="33" spans="2:8" s="159" customFormat="1" ht="48.75">
      <c r="B33" s="162">
        <v>756</v>
      </c>
      <c r="C33" s="162"/>
      <c r="D33" s="162"/>
      <c r="E33" s="174" t="s">
        <v>248</v>
      </c>
      <c r="F33" s="163">
        <v>36650</v>
      </c>
      <c r="G33" s="163">
        <v>0</v>
      </c>
      <c r="H33" s="163">
        <v>36650</v>
      </c>
    </row>
    <row r="34" spans="2:8" ht="24.75">
      <c r="B34" s="160"/>
      <c r="C34" s="160">
        <v>75647</v>
      </c>
      <c r="D34" s="160"/>
      <c r="E34" s="167" t="s">
        <v>336</v>
      </c>
      <c r="F34" s="165">
        <v>36650</v>
      </c>
      <c r="G34" s="165">
        <v>0</v>
      </c>
      <c r="H34" s="165">
        <v>36650</v>
      </c>
    </row>
    <row r="35" spans="2:8" ht="15">
      <c r="B35" s="160"/>
      <c r="C35" s="160"/>
      <c r="D35" s="160">
        <v>4210</v>
      </c>
      <c r="E35" s="167" t="s">
        <v>337</v>
      </c>
      <c r="F35" s="165">
        <v>2500</v>
      </c>
      <c r="G35" s="165">
        <v>-1500</v>
      </c>
      <c r="H35" s="165">
        <v>1000</v>
      </c>
    </row>
    <row r="36" spans="2:8" ht="15">
      <c r="B36" s="160"/>
      <c r="C36" s="160"/>
      <c r="D36" s="160">
        <v>4300</v>
      </c>
      <c r="E36" s="167" t="s">
        <v>338</v>
      </c>
      <c r="F36" s="165">
        <v>18000</v>
      </c>
      <c r="G36" s="165">
        <v>1500</v>
      </c>
      <c r="H36" s="165">
        <v>19500</v>
      </c>
    </row>
    <row r="37" spans="2:8" s="159" customFormat="1" ht="15">
      <c r="B37" s="162">
        <v>757</v>
      </c>
      <c r="C37" s="162"/>
      <c r="D37" s="162"/>
      <c r="E37" s="174" t="s">
        <v>339</v>
      </c>
      <c r="F37" s="163">
        <v>428000</v>
      </c>
      <c r="G37" s="163">
        <v>24000</v>
      </c>
      <c r="H37" s="163">
        <v>452000</v>
      </c>
    </row>
    <row r="38" spans="2:8" ht="25.5" customHeight="1">
      <c r="B38" s="160"/>
      <c r="C38" s="160">
        <v>75702</v>
      </c>
      <c r="D38" s="160"/>
      <c r="E38" s="167" t="s">
        <v>340</v>
      </c>
      <c r="F38" s="165">
        <v>428000</v>
      </c>
      <c r="G38" s="165">
        <v>24000</v>
      </c>
      <c r="H38" s="165">
        <v>452000</v>
      </c>
    </row>
    <row r="39" spans="2:8" ht="24.75">
      <c r="B39" s="160"/>
      <c r="C39" s="160"/>
      <c r="D39" s="160">
        <v>8010</v>
      </c>
      <c r="E39" s="167" t="s">
        <v>341</v>
      </c>
      <c r="F39" s="165">
        <v>0</v>
      </c>
      <c r="G39" s="165">
        <v>24000</v>
      </c>
      <c r="H39" s="165">
        <v>24000</v>
      </c>
    </row>
    <row r="40" spans="2:8" s="159" customFormat="1" ht="15">
      <c r="B40" s="162">
        <v>801</v>
      </c>
      <c r="C40" s="162"/>
      <c r="D40" s="162"/>
      <c r="E40" s="174" t="s">
        <v>73</v>
      </c>
      <c r="F40" s="163">
        <v>7667667</v>
      </c>
      <c r="G40" s="163">
        <v>148217</v>
      </c>
      <c r="H40" s="163">
        <v>7815884</v>
      </c>
    </row>
    <row r="41" spans="2:8" ht="15">
      <c r="B41" s="160"/>
      <c r="C41" s="160">
        <v>80101</v>
      </c>
      <c r="D41" s="160"/>
      <c r="E41" s="167" t="s">
        <v>281</v>
      </c>
      <c r="F41" s="165">
        <v>3132094</v>
      </c>
      <c r="G41" s="165">
        <v>128937</v>
      </c>
      <c r="H41" s="165">
        <v>3261031</v>
      </c>
    </row>
    <row r="42" spans="2:8" ht="15">
      <c r="B42" s="160"/>
      <c r="C42" s="160"/>
      <c r="D42" s="160">
        <v>4010</v>
      </c>
      <c r="E42" s="167" t="s">
        <v>76</v>
      </c>
      <c r="F42" s="165">
        <v>1497180</v>
      </c>
      <c r="G42" s="165">
        <v>11476</v>
      </c>
      <c r="H42" s="165">
        <v>1508656</v>
      </c>
    </row>
    <row r="43" spans="2:8" ht="15">
      <c r="B43" s="160"/>
      <c r="C43" s="160"/>
      <c r="D43" s="160">
        <v>4040</v>
      </c>
      <c r="E43" s="167" t="s">
        <v>331</v>
      </c>
      <c r="F43" s="165">
        <v>121022</v>
      </c>
      <c r="G43" s="165">
        <v>-3500</v>
      </c>
      <c r="H43" s="165">
        <v>117522</v>
      </c>
    </row>
    <row r="44" spans="2:8" ht="15">
      <c r="B44" s="160"/>
      <c r="C44" s="160"/>
      <c r="D44" s="160">
        <v>4110</v>
      </c>
      <c r="E44" s="167" t="s">
        <v>342</v>
      </c>
      <c r="F44" s="165">
        <v>263584</v>
      </c>
      <c r="G44" s="165">
        <v>1733</v>
      </c>
      <c r="H44" s="165">
        <v>265317</v>
      </c>
    </row>
    <row r="45" spans="2:8" ht="15">
      <c r="B45" s="160"/>
      <c r="C45" s="160"/>
      <c r="D45" s="160">
        <v>4120</v>
      </c>
      <c r="E45" s="167" t="s">
        <v>343</v>
      </c>
      <c r="F45" s="165">
        <v>42767</v>
      </c>
      <c r="G45" s="165">
        <v>278</v>
      </c>
      <c r="H45" s="165">
        <v>43045</v>
      </c>
    </row>
    <row r="46" spans="2:8" ht="15">
      <c r="B46" s="160"/>
      <c r="C46" s="160"/>
      <c r="D46" s="160">
        <v>4210</v>
      </c>
      <c r="E46" s="167" t="s">
        <v>337</v>
      </c>
      <c r="F46" s="165">
        <v>65397</v>
      </c>
      <c r="G46" s="165">
        <v>-2000</v>
      </c>
      <c r="H46" s="165">
        <v>63397</v>
      </c>
    </row>
    <row r="47" spans="2:8" ht="15">
      <c r="B47" s="160"/>
      <c r="C47" s="160"/>
      <c r="D47" s="160">
        <v>4260</v>
      </c>
      <c r="E47" s="167" t="s">
        <v>335</v>
      </c>
      <c r="F47" s="165">
        <v>94449</v>
      </c>
      <c r="G47" s="165">
        <v>5500</v>
      </c>
      <c r="H47" s="165">
        <v>99949</v>
      </c>
    </row>
    <row r="48" spans="2:8" ht="17.25" customHeight="1">
      <c r="B48" s="160"/>
      <c r="C48" s="160"/>
      <c r="D48" s="160">
        <v>6050</v>
      </c>
      <c r="E48" s="167" t="s">
        <v>326</v>
      </c>
      <c r="F48" s="165">
        <v>135500</v>
      </c>
      <c r="G48" s="165">
        <v>115450</v>
      </c>
      <c r="H48" s="165">
        <v>250950</v>
      </c>
    </row>
    <row r="49" spans="2:8" ht="15">
      <c r="B49" s="160"/>
      <c r="C49" s="160">
        <v>80104</v>
      </c>
      <c r="D49" s="160"/>
      <c r="E49" s="167" t="s">
        <v>344</v>
      </c>
      <c r="F49" s="165">
        <v>1747716</v>
      </c>
      <c r="G49" s="165">
        <v>5945</v>
      </c>
      <c r="H49" s="165">
        <v>1753661</v>
      </c>
    </row>
    <row r="50" spans="2:8" ht="15">
      <c r="B50" s="160"/>
      <c r="C50" s="160"/>
      <c r="D50" s="160">
        <v>4010</v>
      </c>
      <c r="E50" s="167" t="s">
        <v>76</v>
      </c>
      <c r="F50" s="165">
        <v>713510</v>
      </c>
      <c r="G50" s="165">
        <v>5059</v>
      </c>
      <c r="H50" s="165">
        <v>718569</v>
      </c>
    </row>
    <row r="51" spans="2:8" ht="15">
      <c r="B51" s="160"/>
      <c r="C51" s="160"/>
      <c r="D51" s="160">
        <v>4040</v>
      </c>
      <c r="E51" s="167" t="s">
        <v>331</v>
      </c>
      <c r="F51" s="165">
        <v>49919</v>
      </c>
      <c r="G51" s="165">
        <v>-2350</v>
      </c>
      <c r="H51" s="165">
        <v>47569</v>
      </c>
    </row>
    <row r="52" spans="2:8" ht="15">
      <c r="B52" s="160"/>
      <c r="C52" s="160"/>
      <c r="D52" s="160">
        <v>4110</v>
      </c>
      <c r="E52" s="167" t="s">
        <v>342</v>
      </c>
      <c r="F52" s="165">
        <v>123052</v>
      </c>
      <c r="G52" s="165">
        <v>763</v>
      </c>
      <c r="H52" s="165">
        <v>123815</v>
      </c>
    </row>
    <row r="53" spans="2:8" ht="15">
      <c r="B53" s="160"/>
      <c r="C53" s="160"/>
      <c r="D53" s="160">
        <v>4120</v>
      </c>
      <c r="E53" s="167" t="s">
        <v>343</v>
      </c>
      <c r="F53" s="165">
        <v>19966</v>
      </c>
      <c r="G53" s="165">
        <v>123</v>
      </c>
      <c r="H53" s="165">
        <v>20089</v>
      </c>
    </row>
    <row r="54" spans="2:8" ht="15">
      <c r="B54" s="160"/>
      <c r="C54" s="160"/>
      <c r="D54" s="160">
        <v>4210</v>
      </c>
      <c r="E54" s="167" t="s">
        <v>337</v>
      </c>
      <c r="F54" s="165">
        <v>32598</v>
      </c>
      <c r="G54" s="165">
        <v>-3000</v>
      </c>
      <c r="H54" s="165">
        <v>29598</v>
      </c>
    </row>
    <row r="55" spans="2:8" ht="15">
      <c r="B55" s="160"/>
      <c r="C55" s="160"/>
      <c r="D55" s="160">
        <v>4260</v>
      </c>
      <c r="E55" s="167" t="s">
        <v>335</v>
      </c>
      <c r="F55" s="165">
        <v>38147</v>
      </c>
      <c r="G55" s="165">
        <v>5350</v>
      </c>
      <c r="H55" s="165">
        <v>43497</v>
      </c>
    </row>
    <row r="56" spans="2:8" ht="15">
      <c r="B56" s="160"/>
      <c r="C56" s="160">
        <v>80110</v>
      </c>
      <c r="D56" s="160"/>
      <c r="E56" s="167" t="s">
        <v>345</v>
      </c>
      <c r="F56" s="165">
        <v>1903857</v>
      </c>
      <c r="G56" s="165">
        <v>13335</v>
      </c>
      <c r="H56" s="165">
        <v>1917192</v>
      </c>
    </row>
    <row r="57" spans="2:8" ht="15">
      <c r="B57" s="160"/>
      <c r="C57" s="160"/>
      <c r="D57" s="160">
        <v>4010</v>
      </c>
      <c r="E57" s="167" t="s">
        <v>76</v>
      </c>
      <c r="F57" s="165">
        <v>1220986</v>
      </c>
      <c r="G57" s="165">
        <v>11350</v>
      </c>
      <c r="H57" s="165">
        <v>1232336</v>
      </c>
    </row>
    <row r="58" spans="2:8" ht="15">
      <c r="B58" s="160"/>
      <c r="C58" s="160"/>
      <c r="D58" s="160">
        <v>4040</v>
      </c>
      <c r="E58" s="167" t="s">
        <v>331</v>
      </c>
      <c r="F58" s="165">
        <v>90897</v>
      </c>
      <c r="G58" s="165">
        <v>-5000</v>
      </c>
      <c r="H58" s="165">
        <v>85897</v>
      </c>
    </row>
    <row r="59" spans="2:8" ht="15">
      <c r="B59" s="160"/>
      <c r="C59" s="160"/>
      <c r="D59" s="160">
        <v>4110</v>
      </c>
      <c r="E59" s="167" t="s">
        <v>342</v>
      </c>
      <c r="F59" s="165">
        <v>213832</v>
      </c>
      <c r="G59" s="165">
        <v>1713</v>
      </c>
      <c r="H59" s="165">
        <v>215545</v>
      </c>
    </row>
    <row r="60" spans="2:8" ht="15">
      <c r="B60" s="160"/>
      <c r="C60" s="160"/>
      <c r="D60" s="160">
        <v>4120</v>
      </c>
      <c r="E60" s="167" t="s">
        <v>343</v>
      </c>
      <c r="F60" s="165">
        <v>34695</v>
      </c>
      <c r="G60" s="165">
        <v>272</v>
      </c>
      <c r="H60" s="165">
        <v>34967</v>
      </c>
    </row>
    <row r="61" spans="2:8" ht="15">
      <c r="B61" s="160"/>
      <c r="C61" s="160"/>
      <c r="D61" s="160">
        <v>4210</v>
      </c>
      <c r="E61" s="167" t="s">
        <v>337</v>
      </c>
      <c r="F61" s="165">
        <v>33202</v>
      </c>
      <c r="G61" s="165">
        <v>-2000</v>
      </c>
      <c r="H61" s="165">
        <v>31202</v>
      </c>
    </row>
    <row r="62" spans="2:8" ht="15">
      <c r="B62" s="160"/>
      <c r="C62" s="160"/>
      <c r="D62" s="160">
        <v>4260</v>
      </c>
      <c r="E62" s="167" t="s">
        <v>335</v>
      </c>
      <c r="F62" s="165">
        <v>58809</v>
      </c>
      <c r="G62" s="165">
        <v>4500</v>
      </c>
      <c r="H62" s="165">
        <v>63309</v>
      </c>
    </row>
    <row r="63" spans="2:8" ht="15">
      <c r="B63" s="160"/>
      <c r="C63" s="160"/>
      <c r="D63" s="160">
        <v>4300</v>
      </c>
      <c r="E63" s="167" t="s">
        <v>338</v>
      </c>
      <c r="F63" s="165">
        <v>38371</v>
      </c>
      <c r="G63" s="165">
        <v>2500</v>
      </c>
      <c r="H63" s="165">
        <v>40871</v>
      </c>
    </row>
    <row r="64" spans="2:8" ht="15">
      <c r="B64" s="160"/>
      <c r="C64" s="160">
        <v>80146</v>
      </c>
      <c r="D64" s="160"/>
      <c r="E64" s="167" t="s">
        <v>346</v>
      </c>
      <c r="F64" s="165">
        <v>30774</v>
      </c>
      <c r="G64" s="165">
        <v>0</v>
      </c>
      <c r="H64" s="165">
        <v>30774</v>
      </c>
    </row>
    <row r="65" spans="2:8" ht="15">
      <c r="B65" s="160"/>
      <c r="C65" s="160"/>
      <c r="D65" s="160">
        <v>4300</v>
      </c>
      <c r="E65" s="167" t="s">
        <v>338</v>
      </c>
      <c r="F65" s="165">
        <v>4500</v>
      </c>
      <c r="G65" s="165">
        <v>-500</v>
      </c>
      <c r="H65" s="165">
        <v>4000</v>
      </c>
    </row>
    <row r="66" spans="2:8" ht="15">
      <c r="B66" s="160"/>
      <c r="C66" s="160"/>
      <c r="D66" s="160">
        <v>4410</v>
      </c>
      <c r="E66" s="167" t="s">
        <v>347</v>
      </c>
      <c r="F66" s="165">
        <v>3200</v>
      </c>
      <c r="G66" s="165">
        <v>500</v>
      </c>
      <c r="H66" s="165">
        <v>3700</v>
      </c>
    </row>
    <row r="67" spans="2:8" s="159" customFormat="1" ht="15">
      <c r="B67" s="162">
        <v>851</v>
      </c>
      <c r="C67" s="162"/>
      <c r="D67" s="162"/>
      <c r="E67" s="174" t="s">
        <v>348</v>
      </c>
      <c r="F67" s="163">
        <v>93000</v>
      </c>
      <c r="G67" s="163">
        <v>7660</v>
      </c>
      <c r="H67" s="163">
        <v>100660</v>
      </c>
    </row>
    <row r="68" spans="2:8" ht="15">
      <c r="B68" s="160"/>
      <c r="C68" s="160">
        <v>85154</v>
      </c>
      <c r="D68" s="160"/>
      <c r="E68" s="167" t="s">
        <v>349</v>
      </c>
      <c r="F68" s="165">
        <v>90000</v>
      </c>
      <c r="G68" s="165">
        <v>7660</v>
      </c>
      <c r="H68" s="165">
        <v>97660</v>
      </c>
    </row>
    <row r="69" spans="2:8" ht="15">
      <c r="B69" s="160"/>
      <c r="C69" s="160"/>
      <c r="D69" s="160">
        <v>4300</v>
      </c>
      <c r="E69" s="167" t="s">
        <v>338</v>
      </c>
      <c r="F69" s="165">
        <v>34379</v>
      </c>
      <c r="G69" s="165">
        <v>7660</v>
      </c>
      <c r="H69" s="165">
        <v>42039</v>
      </c>
    </row>
    <row r="70" spans="2:8" s="159" customFormat="1" ht="15">
      <c r="B70" s="162">
        <v>852</v>
      </c>
      <c r="C70" s="162"/>
      <c r="D70" s="162"/>
      <c r="E70" s="174" t="s">
        <v>287</v>
      </c>
      <c r="F70" s="163">
        <v>2089243</v>
      </c>
      <c r="G70" s="163">
        <v>-1257</v>
      </c>
      <c r="H70" s="163">
        <v>2087986</v>
      </c>
    </row>
    <row r="71" spans="2:8" ht="48.75">
      <c r="B71" s="160"/>
      <c r="C71" s="160">
        <v>85212</v>
      </c>
      <c r="D71" s="160"/>
      <c r="E71" s="167" t="s">
        <v>292</v>
      </c>
      <c r="F71" s="165">
        <v>1277610</v>
      </c>
      <c r="G71" s="165">
        <v>3245</v>
      </c>
      <c r="H71" s="165">
        <v>1280855</v>
      </c>
    </row>
    <row r="72" spans="2:8" ht="15">
      <c r="B72" s="160"/>
      <c r="C72" s="160"/>
      <c r="D72" s="160">
        <v>4260</v>
      </c>
      <c r="E72" s="167" t="s">
        <v>335</v>
      </c>
      <c r="F72" s="165">
        <v>5800</v>
      </c>
      <c r="G72" s="165">
        <v>3245</v>
      </c>
      <c r="H72" s="165">
        <v>9045</v>
      </c>
    </row>
    <row r="73" spans="2:8" ht="67.5">
      <c r="B73" s="160"/>
      <c r="C73" s="220" t="s">
        <v>399</v>
      </c>
      <c r="D73" s="205"/>
      <c r="E73" s="206" t="s">
        <v>400</v>
      </c>
      <c r="F73" s="207" t="s">
        <v>401</v>
      </c>
      <c r="G73" s="208">
        <v>105</v>
      </c>
      <c r="H73" s="209">
        <f>F73+G73</f>
        <v>4663</v>
      </c>
    </row>
    <row r="74" spans="2:8" ht="15">
      <c r="B74" s="160"/>
      <c r="C74" s="204"/>
      <c r="D74" s="204" t="s">
        <v>402</v>
      </c>
      <c r="E74" s="206" t="s">
        <v>403</v>
      </c>
      <c r="F74" s="207" t="s">
        <v>401</v>
      </c>
      <c r="G74" s="208">
        <v>105</v>
      </c>
      <c r="H74" s="209">
        <f>F74+G74</f>
        <v>4663</v>
      </c>
    </row>
    <row r="75" spans="2:8" ht="24.75">
      <c r="B75" s="160"/>
      <c r="C75" s="160">
        <v>85214</v>
      </c>
      <c r="D75" s="160"/>
      <c r="E75" s="167" t="s">
        <v>350</v>
      </c>
      <c r="F75" s="165">
        <v>131788</v>
      </c>
      <c r="G75" s="165">
        <v>-5642</v>
      </c>
      <c r="H75" s="165">
        <f>F75+G75</f>
        <v>126146</v>
      </c>
    </row>
    <row r="76" spans="2:8" ht="15">
      <c r="B76" s="160"/>
      <c r="C76" s="160"/>
      <c r="D76" s="160">
        <v>3110</v>
      </c>
      <c r="E76" s="167" t="s">
        <v>351</v>
      </c>
      <c r="F76" s="165">
        <v>131788</v>
      </c>
      <c r="G76" s="165">
        <v>-5642</v>
      </c>
      <c r="H76" s="165">
        <f>F76+G76</f>
        <v>126146</v>
      </c>
    </row>
    <row r="77" spans="2:8" ht="15">
      <c r="B77" s="160"/>
      <c r="C77" s="160">
        <v>85215</v>
      </c>
      <c r="D77" s="160"/>
      <c r="E77" s="167" t="s">
        <v>352</v>
      </c>
      <c r="F77" s="165">
        <v>28120</v>
      </c>
      <c r="G77" s="165">
        <v>-2800</v>
      </c>
      <c r="H77" s="165">
        <v>25320</v>
      </c>
    </row>
    <row r="78" spans="2:8" ht="15">
      <c r="B78" s="160"/>
      <c r="C78" s="160"/>
      <c r="D78" s="160">
        <v>3110</v>
      </c>
      <c r="E78" s="167" t="s">
        <v>351</v>
      </c>
      <c r="F78" s="165">
        <v>26312</v>
      </c>
      <c r="G78" s="165">
        <v>-2800</v>
      </c>
      <c r="H78" s="165">
        <v>23512</v>
      </c>
    </row>
    <row r="79" spans="2:8" ht="15">
      <c r="B79" s="160"/>
      <c r="C79" s="186">
        <v>85216</v>
      </c>
      <c r="D79" s="160"/>
      <c r="E79" s="198" t="s">
        <v>404</v>
      </c>
      <c r="F79" s="165">
        <v>24822</v>
      </c>
      <c r="G79" s="165">
        <v>1035</v>
      </c>
      <c r="H79" s="165">
        <f>F79+G79</f>
        <v>25857</v>
      </c>
    </row>
    <row r="80" spans="2:8" ht="15">
      <c r="B80" s="160"/>
      <c r="C80" s="186"/>
      <c r="D80" s="160">
        <v>3110</v>
      </c>
      <c r="E80" s="198" t="s">
        <v>351</v>
      </c>
      <c r="F80" s="165">
        <v>24822</v>
      </c>
      <c r="G80" s="165">
        <v>1035</v>
      </c>
      <c r="H80" s="165">
        <f>F80+G80</f>
        <v>25857</v>
      </c>
    </row>
    <row r="81" spans="2:8" ht="15">
      <c r="B81" s="160"/>
      <c r="C81" s="160">
        <v>85219</v>
      </c>
      <c r="D81" s="160"/>
      <c r="E81" s="167" t="s">
        <v>353</v>
      </c>
      <c r="F81" s="165">
        <v>358806</v>
      </c>
      <c r="G81" s="165">
        <v>2800</v>
      </c>
      <c r="H81" s="165">
        <v>361606</v>
      </c>
    </row>
    <row r="82" spans="2:8" ht="15">
      <c r="B82" s="160"/>
      <c r="C82" s="160"/>
      <c r="D82" s="160">
        <v>4010</v>
      </c>
      <c r="E82" s="167" t="s">
        <v>76</v>
      </c>
      <c r="F82" s="165">
        <v>245959</v>
      </c>
      <c r="G82" s="165">
        <v>2800</v>
      </c>
      <c r="H82" s="165">
        <v>248759</v>
      </c>
    </row>
    <row r="83" spans="2:8" s="159" customFormat="1" ht="24.75">
      <c r="B83" s="162">
        <v>853</v>
      </c>
      <c r="C83" s="162"/>
      <c r="D83" s="162"/>
      <c r="E83" s="174" t="s">
        <v>300</v>
      </c>
      <c r="F83" s="163">
        <v>5166</v>
      </c>
      <c r="G83" s="163">
        <v>42876</v>
      </c>
      <c r="H83" s="163">
        <v>48042</v>
      </c>
    </row>
    <row r="84" spans="2:8" ht="15">
      <c r="B84" s="160"/>
      <c r="C84" s="160">
        <v>85395</v>
      </c>
      <c r="D84" s="160"/>
      <c r="E84" s="167" t="s">
        <v>81</v>
      </c>
      <c r="F84" s="165">
        <v>0</v>
      </c>
      <c r="G84" s="165">
        <v>42876</v>
      </c>
      <c r="H84" s="165">
        <v>42876</v>
      </c>
    </row>
    <row r="85" spans="2:8" ht="15">
      <c r="B85" s="160"/>
      <c r="C85" s="160"/>
      <c r="D85" s="160">
        <v>3119</v>
      </c>
      <c r="E85" s="167" t="s">
        <v>351</v>
      </c>
      <c r="F85" s="165">
        <v>0</v>
      </c>
      <c r="G85" s="165">
        <v>4502</v>
      </c>
      <c r="H85" s="165">
        <v>4502</v>
      </c>
    </row>
    <row r="86" spans="2:8" ht="15">
      <c r="B86" s="160"/>
      <c r="C86" s="160"/>
      <c r="D86" s="160">
        <v>4017</v>
      </c>
      <c r="E86" s="167" t="s">
        <v>76</v>
      </c>
      <c r="F86" s="165">
        <v>0</v>
      </c>
      <c r="G86" s="165">
        <v>4323</v>
      </c>
      <c r="H86" s="165">
        <v>4323</v>
      </c>
    </row>
    <row r="87" spans="2:8" ht="15">
      <c r="B87" s="160"/>
      <c r="C87" s="160"/>
      <c r="D87" s="160">
        <v>4117</v>
      </c>
      <c r="E87" s="167" t="s">
        <v>342</v>
      </c>
      <c r="F87" s="165">
        <v>0</v>
      </c>
      <c r="G87" s="165">
        <v>2461</v>
      </c>
      <c r="H87" s="165">
        <v>2461</v>
      </c>
    </row>
    <row r="88" spans="2:8" ht="15">
      <c r="B88" s="160"/>
      <c r="C88" s="160"/>
      <c r="D88" s="160">
        <v>4127</v>
      </c>
      <c r="E88" s="167" t="s">
        <v>343</v>
      </c>
      <c r="F88" s="165">
        <v>0</v>
      </c>
      <c r="G88" s="165">
        <v>379</v>
      </c>
      <c r="H88" s="165">
        <v>379</v>
      </c>
    </row>
    <row r="89" spans="2:8" ht="15">
      <c r="B89" s="160"/>
      <c r="C89" s="160"/>
      <c r="D89" s="160">
        <v>4177</v>
      </c>
      <c r="E89" s="167" t="s">
        <v>354</v>
      </c>
      <c r="F89" s="165">
        <v>0</v>
      </c>
      <c r="G89" s="165">
        <v>18323</v>
      </c>
      <c r="H89" s="165">
        <v>18323</v>
      </c>
    </row>
    <row r="90" spans="2:8" ht="15">
      <c r="B90" s="160"/>
      <c r="C90" s="160"/>
      <c r="D90" s="160">
        <v>4217</v>
      </c>
      <c r="E90" s="167" t="s">
        <v>337</v>
      </c>
      <c r="F90" s="165">
        <v>0</v>
      </c>
      <c r="G90" s="165">
        <v>562</v>
      </c>
      <c r="H90" s="165">
        <v>562</v>
      </c>
    </row>
    <row r="91" spans="2:8" ht="15">
      <c r="B91" s="160"/>
      <c r="C91" s="160"/>
      <c r="D91" s="160">
        <v>4307</v>
      </c>
      <c r="E91" s="167" t="s">
        <v>338</v>
      </c>
      <c r="F91" s="165">
        <v>0</v>
      </c>
      <c r="G91" s="165">
        <v>10396</v>
      </c>
      <c r="H91" s="165">
        <v>10396</v>
      </c>
    </row>
    <row r="92" spans="2:8" ht="15">
      <c r="B92" s="160"/>
      <c r="C92" s="160"/>
      <c r="D92" s="160">
        <v>4309</v>
      </c>
      <c r="E92" s="167" t="s">
        <v>338</v>
      </c>
      <c r="F92" s="165">
        <v>0</v>
      </c>
      <c r="G92" s="165">
        <v>1930</v>
      </c>
      <c r="H92" s="165">
        <v>1930</v>
      </c>
    </row>
    <row r="93" spans="2:8" s="159" customFormat="1" ht="15">
      <c r="B93" s="162">
        <v>854</v>
      </c>
      <c r="C93" s="162"/>
      <c r="D93" s="162"/>
      <c r="E93" s="174" t="s">
        <v>355</v>
      </c>
      <c r="F93" s="163">
        <v>115556</v>
      </c>
      <c r="G93" s="163">
        <v>1954</v>
      </c>
      <c r="H93" s="163">
        <f>F93+G93</f>
        <v>117510</v>
      </c>
    </row>
    <row r="94" spans="2:8" ht="15">
      <c r="B94" s="160"/>
      <c r="C94" s="160">
        <v>85401</v>
      </c>
      <c r="D94" s="160"/>
      <c r="E94" s="167" t="s">
        <v>356</v>
      </c>
      <c r="F94" s="165">
        <v>86066</v>
      </c>
      <c r="G94" s="165">
        <v>954</v>
      </c>
      <c r="H94" s="165">
        <v>87020</v>
      </c>
    </row>
    <row r="95" spans="2:8" ht="15">
      <c r="B95" s="160"/>
      <c r="C95" s="160"/>
      <c r="D95" s="160">
        <v>4010</v>
      </c>
      <c r="E95" s="167" t="s">
        <v>76</v>
      </c>
      <c r="F95" s="165">
        <v>58953</v>
      </c>
      <c r="G95" s="165">
        <v>813</v>
      </c>
      <c r="H95" s="165">
        <v>59766</v>
      </c>
    </row>
    <row r="96" spans="2:8" ht="15">
      <c r="B96" s="160"/>
      <c r="C96" s="160"/>
      <c r="D96" s="160">
        <v>4110</v>
      </c>
      <c r="E96" s="167" t="s">
        <v>342</v>
      </c>
      <c r="F96" s="165">
        <v>8670</v>
      </c>
      <c r="G96" s="165">
        <v>122</v>
      </c>
      <c r="H96" s="165">
        <v>8792</v>
      </c>
    </row>
    <row r="97" spans="2:8" ht="15">
      <c r="B97" s="160"/>
      <c r="C97" s="160"/>
      <c r="D97" s="160">
        <v>4120</v>
      </c>
      <c r="E97" s="167" t="s">
        <v>343</v>
      </c>
      <c r="F97" s="165">
        <v>1654</v>
      </c>
      <c r="G97" s="165">
        <v>19</v>
      </c>
      <c r="H97" s="165">
        <v>1673</v>
      </c>
    </row>
    <row r="98" spans="2:8" ht="15">
      <c r="B98" s="160"/>
      <c r="C98" s="218" t="s">
        <v>405</v>
      </c>
      <c r="D98" s="217"/>
      <c r="E98" s="214" t="s">
        <v>406</v>
      </c>
      <c r="F98" s="215" t="s">
        <v>407</v>
      </c>
      <c r="G98" s="215" t="s">
        <v>410</v>
      </c>
      <c r="H98" s="216" t="s">
        <v>411</v>
      </c>
    </row>
    <row r="99" spans="2:8" ht="15">
      <c r="B99" s="160"/>
      <c r="C99" s="210"/>
      <c r="D99" s="210" t="s">
        <v>408</v>
      </c>
      <c r="E99" s="211" t="s">
        <v>409</v>
      </c>
      <c r="F99" s="212" t="s">
        <v>407</v>
      </c>
      <c r="G99" s="212" t="s">
        <v>410</v>
      </c>
      <c r="H99" s="213" t="s">
        <v>411</v>
      </c>
    </row>
    <row r="100" spans="2:8" s="159" customFormat="1" ht="24.75">
      <c r="B100" s="162">
        <v>900</v>
      </c>
      <c r="C100" s="162"/>
      <c r="D100" s="162"/>
      <c r="E100" s="174" t="s">
        <v>79</v>
      </c>
      <c r="F100" s="163">
        <v>5588931</v>
      </c>
      <c r="G100" s="163">
        <v>272000</v>
      </c>
      <c r="H100" s="163">
        <f>F100+G100</f>
        <v>5860931</v>
      </c>
    </row>
    <row r="101" spans="2:8" ht="15">
      <c r="B101" s="160"/>
      <c r="C101" s="160">
        <v>90003</v>
      </c>
      <c r="D101" s="160"/>
      <c r="E101" s="167" t="s">
        <v>357</v>
      </c>
      <c r="F101" s="165">
        <v>71000</v>
      </c>
      <c r="G101" s="165">
        <v>-7200</v>
      </c>
      <c r="H101" s="165">
        <f>F101+G101</f>
        <v>63800</v>
      </c>
    </row>
    <row r="102" spans="2:8" ht="15">
      <c r="B102" s="160"/>
      <c r="C102" s="160"/>
      <c r="D102" s="160">
        <v>4210</v>
      </c>
      <c r="E102" s="167" t="s">
        <v>337</v>
      </c>
      <c r="F102" s="165">
        <v>31000</v>
      </c>
      <c r="G102" s="165">
        <v>-4100</v>
      </c>
      <c r="H102" s="165">
        <f>F102+G102</f>
        <v>26900</v>
      </c>
    </row>
    <row r="103" spans="2:8" ht="15">
      <c r="B103" s="160"/>
      <c r="C103" s="160"/>
      <c r="D103" s="160">
        <v>4300</v>
      </c>
      <c r="E103" s="167" t="s">
        <v>338</v>
      </c>
      <c r="F103" s="165">
        <v>40000</v>
      </c>
      <c r="G103" s="165">
        <v>-3100</v>
      </c>
      <c r="H103" s="165">
        <v>36900</v>
      </c>
    </row>
    <row r="104" spans="2:8" ht="15">
      <c r="B104" s="160"/>
      <c r="C104" s="160">
        <v>90004</v>
      </c>
      <c r="D104" s="160"/>
      <c r="E104" s="167" t="s">
        <v>358</v>
      </c>
      <c r="F104" s="165">
        <v>1259221</v>
      </c>
      <c r="G104" s="165">
        <v>107200</v>
      </c>
      <c r="H104" s="165">
        <v>1366421</v>
      </c>
    </row>
    <row r="105" spans="2:8" ht="16.5" customHeight="1">
      <c r="B105" s="160"/>
      <c r="C105" s="160"/>
      <c r="D105" s="160">
        <v>6059</v>
      </c>
      <c r="E105" s="167" t="s">
        <v>326</v>
      </c>
      <c r="F105" s="165">
        <v>457684</v>
      </c>
      <c r="G105" s="165">
        <v>107200</v>
      </c>
      <c r="H105" s="165">
        <v>564884</v>
      </c>
    </row>
    <row r="106" spans="2:8" ht="15">
      <c r="B106" s="160"/>
      <c r="C106" s="160">
        <v>90017</v>
      </c>
      <c r="D106" s="160"/>
      <c r="E106" s="167" t="s">
        <v>359</v>
      </c>
      <c r="F106" s="165">
        <v>3789150</v>
      </c>
      <c r="G106" s="165">
        <v>172000</v>
      </c>
      <c r="H106" s="165">
        <v>3961150</v>
      </c>
    </row>
    <row r="107" spans="2:8" ht="48.75">
      <c r="B107" s="160"/>
      <c r="C107" s="160"/>
      <c r="D107" s="160">
        <v>6210</v>
      </c>
      <c r="E107" s="167" t="s">
        <v>360</v>
      </c>
      <c r="F107" s="165">
        <v>101000</v>
      </c>
      <c r="G107" s="165">
        <v>172000</v>
      </c>
      <c r="H107" s="165">
        <v>273000</v>
      </c>
    </row>
    <row r="108" spans="2:8" s="159" customFormat="1" ht="15.75" customHeight="1">
      <c r="B108" s="162">
        <v>921</v>
      </c>
      <c r="C108" s="162"/>
      <c r="D108" s="162"/>
      <c r="E108" s="174" t="s">
        <v>309</v>
      </c>
      <c r="F108" s="163">
        <v>1629986</v>
      </c>
      <c r="G108" s="163">
        <v>580400</v>
      </c>
      <c r="H108" s="163">
        <v>2210386</v>
      </c>
    </row>
    <row r="109" spans="2:8" ht="15">
      <c r="B109" s="160"/>
      <c r="C109" s="160">
        <v>92114</v>
      </c>
      <c r="D109" s="160"/>
      <c r="E109" s="167" t="s">
        <v>361</v>
      </c>
      <c r="F109" s="165">
        <v>1395099</v>
      </c>
      <c r="G109" s="165">
        <v>-708000</v>
      </c>
      <c r="H109" s="165">
        <v>687099</v>
      </c>
    </row>
    <row r="110" spans="2:8" ht="15" customHeight="1">
      <c r="B110" s="160"/>
      <c r="C110" s="160"/>
      <c r="D110" s="160">
        <v>6050</v>
      </c>
      <c r="E110" s="167" t="s">
        <v>326</v>
      </c>
      <c r="F110" s="165">
        <v>708000</v>
      </c>
      <c r="G110" s="165">
        <v>-708000</v>
      </c>
      <c r="H110" s="165">
        <v>0</v>
      </c>
    </row>
    <row r="111" spans="2:8" ht="15">
      <c r="B111" s="160"/>
      <c r="C111" s="160">
        <v>92195</v>
      </c>
      <c r="D111" s="160"/>
      <c r="E111" s="167" t="s">
        <v>81</v>
      </c>
      <c r="F111" s="165">
        <v>90000</v>
      </c>
      <c r="G111" s="165">
        <v>1288400</v>
      </c>
      <c r="H111" s="165">
        <v>1378400</v>
      </c>
    </row>
    <row r="112" spans="2:8" ht="15">
      <c r="B112" s="160"/>
      <c r="C112" s="160"/>
      <c r="D112" s="160">
        <v>4210</v>
      </c>
      <c r="E112" s="167" t="s">
        <v>337</v>
      </c>
      <c r="F112" s="165">
        <v>40000</v>
      </c>
      <c r="G112" s="165">
        <v>-7800</v>
      </c>
      <c r="H112" s="165">
        <v>32200</v>
      </c>
    </row>
    <row r="113" spans="2:8" ht="15">
      <c r="B113" s="160"/>
      <c r="C113" s="160"/>
      <c r="D113" s="160">
        <v>4260</v>
      </c>
      <c r="E113" s="167" t="s">
        <v>335</v>
      </c>
      <c r="F113" s="165">
        <v>0</v>
      </c>
      <c r="G113" s="165">
        <v>200</v>
      </c>
      <c r="H113" s="165">
        <v>200</v>
      </c>
    </row>
    <row r="114" spans="2:8" ht="16.5" customHeight="1">
      <c r="B114" s="160"/>
      <c r="C114" s="160"/>
      <c r="D114" s="160">
        <v>6058</v>
      </c>
      <c r="E114" s="167" t="s">
        <v>326</v>
      </c>
      <c r="F114" s="165">
        <v>0</v>
      </c>
      <c r="G114" s="165">
        <v>588000</v>
      </c>
      <c r="H114" s="165">
        <v>588000</v>
      </c>
    </row>
    <row r="115" spans="2:8" ht="18.75" customHeight="1">
      <c r="B115" s="160"/>
      <c r="C115" s="160"/>
      <c r="D115" s="160">
        <v>6059</v>
      </c>
      <c r="E115" s="167" t="s">
        <v>326</v>
      </c>
      <c r="F115" s="165">
        <v>0</v>
      </c>
      <c r="G115" s="165">
        <v>708000</v>
      </c>
      <c r="H115" s="165">
        <v>708000</v>
      </c>
    </row>
    <row r="116" spans="2:8" s="159" customFormat="1" ht="15">
      <c r="B116" s="162">
        <v>926</v>
      </c>
      <c r="C116" s="162"/>
      <c r="D116" s="162"/>
      <c r="E116" s="174" t="s">
        <v>362</v>
      </c>
      <c r="F116" s="163">
        <v>388533</v>
      </c>
      <c r="G116" s="163">
        <v>65465</v>
      </c>
      <c r="H116" s="163">
        <v>453998</v>
      </c>
    </row>
    <row r="117" spans="2:8" ht="15">
      <c r="B117" s="160"/>
      <c r="C117" s="160">
        <v>92695</v>
      </c>
      <c r="D117" s="160"/>
      <c r="E117" s="167" t="s">
        <v>81</v>
      </c>
      <c r="F117" s="165">
        <v>141233</v>
      </c>
      <c r="G117" s="165">
        <v>65465</v>
      </c>
      <c r="H117" s="165">
        <v>206698</v>
      </c>
    </row>
    <row r="118" spans="2:8" ht="36.75">
      <c r="B118" s="160"/>
      <c r="C118" s="160"/>
      <c r="D118" s="160">
        <v>2820</v>
      </c>
      <c r="E118" s="167" t="s">
        <v>363</v>
      </c>
      <c r="F118" s="165">
        <v>50000</v>
      </c>
      <c r="G118" s="165">
        <v>-18935</v>
      </c>
      <c r="H118" s="165">
        <v>31065</v>
      </c>
    </row>
    <row r="119" spans="2:8" ht="12.75" customHeight="1">
      <c r="B119" s="160"/>
      <c r="C119" s="160"/>
      <c r="D119" s="160">
        <v>6050</v>
      </c>
      <c r="E119" s="167" t="s">
        <v>326</v>
      </c>
      <c r="F119" s="165">
        <v>54633</v>
      </c>
      <c r="G119" s="165">
        <v>84400</v>
      </c>
      <c r="H119" s="165">
        <v>139033</v>
      </c>
    </row>
    <row r="120" spans="2:8" ht="15">
      <c r="B120" s="160"/>
      <c r="C120" s="160"/>
      <c r="D120" s="160"/>
      <c r="E120" s="167"/>
      <c r="F120" s="165"/>
      <c r="G120" s="165"/>
      <c r="H120" s="165"/>
    </row>
    <row r="121" spans="2:8" s="159" customFormat="1" ht="15">
      <c r="B121" s="162" t="s">
        <v>314</v>
      </c>
      <c r="C121" s="162"/>
      <c r="D121" s="162"/>
      <c r="E121" s="174"/>
      <c r="F121" s="163">
        <v>22818077</v>
      </c>
      <c r="G121" s="163">
        <v>1989275</v>
      </c>
      <c r="H121" s="163">
        <v>24807352</v>
      </c>
    </row>
    <row r="123" spans="2:8" ht="15">
      <c r="B123" s="175" t="s">
        <v>367</v>
      </c>
      <c r="C123" s="175"/>
      <c r="D123" s="175"/>
      <c r="E123" s="175"/>
      <c r="F123" s="175"/>
      <c r="G123"/>
      <c r="H123"/>
    </row>
    <row r="124" spans="2:8" ht="15">
      <c r="B124" s="176" t="s">
        <v>368</v>
      </c>
      <c r="C124" s="245" t="s">
        <v>369</v>
      </c>
      <c r="D124" s="246"/>
      <c r="E124" s="246"/>
      <c r="F124" s="133">
        <f>F126+F129+F130+F131</f>
        <v>15584895</v>
      </c>
      <c r="G124" s="133">
        <f>G126+G129+G130+G131+G132</f>
        <v>294325</v>
      </c>
      <c r="H124" s="133">
        <f>F124+G124</f>
        <v>15879220</v>
      </c>
    </row>
    <row r="125" spans="2:8" ht="15">
      <c r="B125" s="129"/>
      <c r="C125" s="245" t="s">
        <v>370</v>
      </c>
      <c r="D125" s="246"/>
      <c r="E125" s="246"/>
      <c r="F125" s="133"/>
      <c r="G125" s="133"/>
      <c r="H125" s="133"/>
    </row>
    <row r="126" spans="2:8" ht="15">
      <c r="B126" s="129"/>
      <c r="C126" s="129" t="s">
        <v>371</v>
      </c>
      <c r="D126" s="247" t="s">
        <v>372</v>
      </c>
      <c r="E126" s="248"/>
      <c r="F126" s="133">
        <f>F127+F128</f>
        <v>10279791</v>
      </c>
      <c r="G126" s="133">
        <f>G127+G128</f>
        <v>251731</v>
      </c>
      <c r="H126" s="133">
        <f>H127+H128</f>
        <v>10531522</v>
      </c>
    </row>
    <row r="127" spans="2:8" ht="15">
      <c r="B127" s="129"/>
      <c r="C127" s="129"/>
      <c r="D127" s="247" t="s">
        <v>373</v>
      </c>
      <c r="E127" s="248"/>
      <c r="F127" s="133">
        <v>6474731</v>
      </c>
      <c r="G127" s="133">
        <v>22776</v>
      </c>
      <c r="H127" s="133">
        <f>F127+G127</f>
        <v>6497507</v>
      </c>
    </row>
    <row r="128" spans="2:8" ht="29.25" customHeight="1">
      <c r="B128" s="129"/>
      <c r="C128" s="129"/>
      <c r="D128" s="247" t="s">
        <v>374</v>
      </c>
      <c r="E128" s="248"/>
      <c r="F128" s="133">
        <v>3805060</v>
      </c>
      <c r="G128" s="133">
        <v>228955</v>
      </c>
      <c r="H128" s="133">
        <f>F128+G128</f>
        <v>4034015</v>
      </c>
    </row>
    <row r="129" spans="2:8" ht="15">
      <c r="B129" s="129"/>
      <c r="C129" s="129" t="s">
        <v>375</v>
      </c>
      <c r="D129" s="247" t="s">
        <v>376</v>
      </c>
      <c r="E129" s="248"/>
      <c r="F129" s="133">
        <v>2935560</v>
      </c>
      <c r="G129" s="133">
        <v>-17875</v>
      </c>
      <c r="H129" s="133">
        <f>F129+G129</f>
        <v>2917685</v>
      </c>
    </row>
    <row r="130" spans="2:8" ht="15">
      <c r="B130" s="129"/>
      <c r="C130" s="129" t="s">
        <v>377</v>
      </c>
      <c r="D130" s="247" t="s">
        <v>378</v>
      </c>
      <c r="E130" s="248"/>
      <c r="F130" s="133">
        <v>1941544</v>
      </c>
      <c r="G130" s="133">
        <v>-6407</v>
      </c>
      <c r="H130" s="133">
        <f>F130+G130</f>
        <v>1935137</v>
      </c>
    </row>
    <row r="131" spans="2:8" ht="15">
      <c r="B131" s="129"/>
      <c r="C131" s="129" t="s">
        <v>379</v>
      </c>
      <c r="D131" s="247" t="s">
        <v>380</v>
      </c>
      <c r="E131" s="248"/>
      <c r="F131" s="133">
        <v>428000</v>
      </c>
      <c r="G131" s="133">
        <v>24000</v>
      </c>
      <c r="H131" s="133">
        <f>F131+G131</f>
        <v>452000</v>
      </c>
    </row>
    <row r="132" spans="2:8" ht="29.25" customHeight="1">
      <c r="B132" s="129"/>
      <c r="C132" s="160" t="s">
        <v>384</v>
      </c>
      <c r="D132" s="252" t="s">
        <v>385</v>
      </c>
      <c r="E132" s="253"/>
      <c r="F132" s="165">
        <v>0</v>
      </c>
      <c r="G132" s="165">
        <v>42876</v>
      </c>
      <c r="H132" s="165">
        <f>G132+F132</f>
        <v>42876</v>
      </c>
    </row>
    <row r="133" spans="2:8" ht="15">
      <c r="B133" s="245"/>
      <c r="C133" s="246"/>
      <c r="D133" s="246"/>
      <c r="E133" s="246"/>
      <c r="F133" s="246"/>
      <c r="G133" s="133"/>
      <c r="H133" s="133"/>
    </row>
    <row r="134" spans="2:8" ht="15">
      <c r="B134" s="124" t="s">
        <v>381</v>
      </c>
      <c r="C134" s="245" t="s">
        <v>382</v>
      </c>
      <c r="D134" s="246"/>
      <c r="E134" s="246"/>
      <c r="F134" s="119">
        <v>7233182</v>
      </c>
      <c r="G134" s="133">
        <v>1694950</v>
      </c>
      <c r="H134" s="133">
        <f>F134+G134</f>
        <v>8928132</v>
      </c>
    </row>
    <row r="135" spans="2:8" ht="15">
      <c r="B135" s="177"/>
      <c r="C135" s="249" t="s">
        <v>367</v>
      </c>
      <c r="D135" s="250"/>
      <c r="E135" s="251"/>
      <c r="F135" s="177"/>
      <c r="G135" s="178"/>
      <c r="H135" s="178"/>
    </row>
    <row r="136" spans="2:8" ht="15">
      <c r="B136" s="129"/>
      <c r="C136" s="179"/>
      <c r="D136" s="247" t="s">
        <v>383</v>
      </c>
      <c r="E136" s="246"/>
      <c r="F136" s="132">
        <v>4058271</v>
      </c>
      <c r="G136" s="137">
        <v>1403200</v>
      </c>
      <c r="H136" s="137">
        <f>F136+G136</f>
        <v>5461471</v>
      </c>
    </row>
    <row r="138" spans="2:8" ht="15">
      <c r="B138" s="124">
        <v>3</v>
      </c>
      <c r="C138" s="125" t="s">
        <v>199</v>
      </c>
      <c r="D138" s="141"/>
      <c r="E138" s="141"/>
      <c r="F138" s="126"/>
      <c r="G138" s="140"/>
      <c r="H138" s="127"/>
    </row>
    <row r="139" spans="2:8" ht="24">
      <c r="B139" s="128"/>
      <c r="C139" s="158" t="s">
        <v>200</v>
      </c>
      <c r="D139" s="254" t="s">
        <v>201</v>
      </c>
      <c r="E139" s="255"/>
      <c r="F139" s="129" t="s">
        <v>202</v>
      </c>
      <c r="G139" s="136" t="s">
        <v>91</v>
      </c>
      <c r="H139" s="130" t="s">
        <v>203</v>
      </c>
    </row>
    <row r="140" spans="2:8" ht="28.5" customHeight="1">
      <c r="B140" s="128"/>
      <c r="C140" s="131" t="s">
        <v>204</v>
      </c>
      <c r="D140" s="256" t="s">
        <v>205</v>
      </c>
      <c r="E140" s="257"/>
      <c r="F140" s="132">
        <v>26140</v>
      </c>
      <c r="G140" s="133"/>
      <c r="H140" s="133">
        <f>F140+G140</f>
        <v>26140</v>
      </c>
    </row>
    <row r="141" spans="2:8" ht="15">
      <c r="B141" s="128"/>
      <c r="C141" s="134">
        <v>60014</v>
      </c>
      <c r="D141" s="256" t="s">
        <v>206</v>
      </c>
      <c r="E141" s="257"/>
      <c r="F141" s="132">
        <v>1244490</v>
      </c>
      <c r="G141" s="133"/>
      <c r="H141" s="133">
        <f>F141+G141</f>
        <v>1244490</v>
      </c>
    </row>
    <row r="142" spans="2:8" ht="15">
      <c r="B142" s="128"/>
      <c r="C142" s="134">
        <v>60016</v>
      </c>
      <c r="D142" s="256" t="s">
        <v>207</v>
      </c>
      <c r="E142" s="257"/>
      <c r="F142" s="132">
        <v>200000</v>
      </c>
      <c r="G142" s="133"/>
      <c r="H142" s="133">
        <f>F142</f>
        <v>200000</v>
      </c>
    </row>
    <row r="143" spans="2:8" ht="15">
      <c r="B143" s="128"/>
      <c r="C143" s="135">
        <v>60016</v>
      </c>
      <c r="D143" s="258" t="s">
        <v>208</v>
      </c>
      <c r="E143" s="259"/>
      <c r="F143" s="119">
        <v>124770</v>
      </c>
      <c r="G143" s="133">
        <v>84000</v>
      </c>
      <c r="H143" s="133">
        <f>F143+G143</f>
        <v>208770</v>
      </c>
    </row>
    <row r="144" spans="2:8" ht="27.75" customHeight="1">
      <c r="B144" s="128"/>
      <c r="C144" s="135">
        <v>60016</v>
      </c>
      <c r="D144" s="258" t="s">
        <v>209</v>
      </c>
      <c r="E144" s="259"/>
      <c r="F144" s="119">
        <v>5970</v>
      </c>
      <c r="G144" s="133"/>
      <c r="H144" s="133">
        <f aca="true" t="shared" si="0" ref="H144:H172">F144+G144</f>
        <v>5970</v>
      </c>
    </row>
    <row r="145" spans="2:8" ht="26.25" customHeight="1">
      <c r="B145" s="128"/>
      <c r="C145" s="135">
        <v>60016</v>
      </c>
      <c r="D145" s="258" t="s">
        <v>210</v>
      </c>
      <c r="E145" s="259"/>
      <c r="F145" s="119">
        <v>4000</v>
      </c>
      <c r="G145" s="133"/>
      <c r="H145" s="133">
        <f t="shared" si="0"/>
        <v>4000</v>
      </c>
    </row>
    <row r="146" spans="2:8" ht="29.25" customHeight="1">
      <c r="B146" s="128"/>
      <c r="C146" s="135">
        <v>60016</v>
      </c>
      <c r="D146" s="256" t="s">
        <v>211</v>
      </c>
      <c r="E146" s="257"/>
      <c r="F146" s="133">
        <v>26330</v>
      </c>
      <c r="G146" s="133"/>
      <c r="H146" s="133">
        <f t="shared" si="0"/>
        <v>26330</v>
      </c>
    </row>
    <row r="147" spans="2:8" ht="15">
      <c r="B147" s="128"/>
      <c r="C147" s="135">
        <v>60016</v>
      </c>
      <c r="D147" s="256" t="s">
        <v>226</v>
      </c>
      <c r="E147" s="257"/>
      <c r="F147" s="133"/>
      <c r="G147" s="133">
        <v>161400</v>
      </c>
      <c r="H147" s="133">
        <f t="shared" si="0"/>
        <v>161400</v>
      </c>
    </row>
    <row r="148" spans="2:8" ht="15">
      <c r="B148" s="128"/>
      <c r="C148" s="135">
        <v>60016</v>
      </c>
      <c r="D148" s="256" t="s">
        <v>386</v>
      </c>
      <c r="E148" s="257"/>
      <c r="F148" s="133"/>
      <c r="G148" s="133">
        <v>332500</v>
      </c>
      <c r="H148" s="133">
        <f>F148+G148</f>
        <v>332500</v>
      </c>
    </row>
    <row r="149" spans="2:8" ht="15">
      <c r="B149" s="128"/>
      <c r="C149" s="135">
        <v>70005</v>
      </c>
      <c r="D149" s="256" t="s">
        <v>212</v>
      </c>
      <c r="E149" s="257"/>
      <c r="F149" s="133">
        <v>2500</v>
      </c>
      <c r="G149" s="133">
        <v>50000</v>
      </c>
      <c r="H149" s="133">
        <f t="shared" si="0"/>
        <v>52500</v>
      </c>
    </row>
    <row r="150" spans="2:8" ht="30" customHeight="1">
      <c r="B150" s="128"/>
      <c r="C150" s="135">
        <v>71095</v>
      </c>
      <c r="D150" s="258" t="s">
        <v>213</v>
      </c>
      <c r="E150" s="259"/>
      <c r="F150" s="119">
        <v>262500</v>
      </c>
      <c r="G150" s="133"/>
      <c r="H150" s="133">
        <f t="shared" si="0"/>
        <v>262500</v>
      </c>
    </row>
    <row r="151" spans="2:8" ht="15">
      <c r="B151" s="128"/>
      <c r="C151" s="135">
        <v>75023</v>
      </c>
      <c r="D151" s="258" t="s">
        <v>214</v>
      </c>
      <c r="E151" s="259"/>
      <c r="F151" s="119">
        <v>20000</v>
      </c>
      <c r="G151" s="133"/>
      <c r="H151" s="133">
        <f t="shared" si="0"/>
        <v>20000</v>
      </c>
    </row>
    <row r="152" spans="2:8" ht="25.5" customHeight="1">
      <c r="B152" s="128"/>
      <c r="C152" s="135">
        <v>75412</v>
      </c>
      <c r="D152" s="258" t="s">
        <v>215</v>
      </c>
      <c r="E152" s="259"/>
      <c r="F152" s="119">
        <v>6300</v>
      </c>
      <c r="G152" s="133"/>
      <c r="H152" s="133">
        <f t="shared" si="0"/>
        <v>6300</v>
      </c>
    </row>
    <row r="153" spans="2:8" ht="38.25" customHeight="1">
      <c r="B153" s="128"/>
      <c r="C153" s="135">
        <v>75412</v>
      </c>
      <c r="D153" s="258" t="s">
        <v>216</v>
      </c>
      <c r="E153" s="259"/>
      <c r="F153" s="119">
        <v>5478</v>
      </c>
      <c r="G153" s="136"/>
      <c r="H153" s="133">
        <f t="shared" si="0"/>
        <v>5478</v>
      </c>
    </row>
    <row r="154" spans="2:8" ht="15">
      <c r="B154" s="128"/>
      <c r="C154" s="135">
        <v>80101</v>
      </c>
      <c r="D154" s="258" t="s">
        <v>217</v>
      </c>
      <c r="E154" s="260"/>
      <c r="F154" s="119">
        <v>20000</v>
      </c>
      <c r="G154" s="133"/>
      <c r="H154" s="133">
        <f t="shared" si="0"/>
        <v>20000</v>
      </c>
    </row>
    <row r="155" spans="2:8" ht="15">
      <c r="B155" s="128"/>
      <c r="C155" s="135">
        <v>80101</v>
      </c>
      <c r="D155" s="258" t="s">
        <v>218</v>
      </c>
      <c r="E155" s="259"/>
      <c r="F155" s="119">
        <v>115500</v>
      </c>
      <c r="G155" s="133">
        <v>115450</v>
      </c>
      <c r="H155" s="133">
        <f t="shared" si="0"/>
        <v>230950</v>
      </c>
    </row>
    <row r="156" spans="2:8" ht="30.75" customHeight="1">
      <c r="B156" s="128"/>
      <c r="C156" s="135">
        <v>90004</v>
      </c>
      <c r="D156" s="258" t="s">
        <v>219</v>
      </c>
      <c r="E156" s="259"/>
      <c r="F156" s="119">
        <v>1170921</v>
      </c>
      <c r="G156" s="133">
        <v>107200</v>
      </c>
      <c r="H156" s="133">
        <f t="shared" si="0"/>
        <v>1278121</v>
      </c>
    </row>
    <row r="157" spans="2:8" ht="66.75" customHeight="1">
      <c r="B157" s="128"/>
      <c r="C157" s="135">
        <v>90017</v>
      </c>
      <c r="D157" s="258" t="s">
        <v>220</v>
      </c>
      <c r="E157" s="259"/>
      <c r="F157" s="132">
        <v>2887350</v>
      </c>
      <c r="G157" s="137"/>
      <c r="H157" s="133">
        <f t="shared" si="0"/>
        <v>2887350</v>
      </c>
    </row>
    <row r="158" spans="2:8" ht="18" customHeight="1">
      <c r="B158" s="128"/>
      <c r="C158" s="135">
        <v>90017</v>
      </c>
      <c r="D158" s="258" t="s">
        <v>221</v>
      </c>
      <c r="E158" s="259"/>
      <c r="F158" s="119">
        <v>50000</v>
      </c>
      <c r="G158" s="133">
        <v>97000</v>
      </c>
      <c r="H158" s="133">
        <f t="shared" si="0"/>
        <v>147000</v>
      </c>
    </row>
    <row r="159" spans="2:8" ht="30.75" customHeight="1">
      <c r="B159" s="128"/>
      <c r="C159" s="135">
        <v>90017</v>
      </c>
      <c r="D159" s="258" t="s">
        <v>192</v>
      </c>
      <c r="E159" s="259"/>
      <c r="F159" s="119">
        <v>28000</v>
      </c>
      <c r="G159" s="133"/>
      <c r="H159" s="133">
        <f t="shared" si="0"/>
        <v>28000</v>
      </c>
    </row>
    <row r="160" spans="2:8" ht="30.75" customHeight="1">
      <c r="B160" s="128"/>
      <c r="C160" s="135">
        <v>90017</v>
      </c>
      <c r="D160" s="258" t="s">
        <v>193</v>
      </c>
      <c r="E160" s="259"/>
      <c r="F160" s="119">
        <v>15000</v>
      </c>
      <c r="G160" s="133"/>
      <c r="H160" s="133">
        <f t="shared" si="0"/>
        <v>15000</v>
      </c>
    </row>
    <row r="161" spans="2:8" ht="15">
      <c r="B161" s="128"/>
      <c r="C161" s="135">
        <v>90017</v>
      </c>
      <c r="D161" s="258" t="s">
        <v>412</v>
      </c>
      <c r="E161" s="260"/>
      <c r="F161" s="119"/>
      <c r="G161" s="133">
        <v>75000</v>
      </c>
      <c r="H161" s="133">
        <f t="shared" si="0"/>
        <v>75000</v>
      </c>
    </row>
    <row r="162" spans="2:8" ht="30" customHeight="1">
      <c r="B162" s="128"/>
      <c r="C162" s="135">
        <v>90017</v>
      </c>
      <c r="D162" s="258" t="s">
        <v>194</v>
      </c>
      <c r="E162" s="259"/>
      <c r="F162" s="119">
        <v>8000</v>
      </c>
      <c r="G162" s="133"/>
      <c r="H162" s="133">
        <f t="shared" si="0"/>
        <v>8000</v>
      </c>
    </row>
    <row r="163" spans="2:8" ht="15">
      <c r="B163" s="128"/>
      <c r="C163" s="135">
        <v>92114</v>
      </c>
      <c r="D163" s="258" t="s">
        <v>222</v>
      </c>
      <c r="E163" s="260"/>
      <c r="F163" s="119">
        <v>708000</v>
      </c>
      <c r="G163" s="133">
        <v>-708000</v>
      </c>
      <c r="H163" s="133">
        <f t="shared" si="0"/>
        <v>0</v>
      </c>
    </row>
    <row r="164" spans="2:8" ht="15">
      <c r="B164" s="128"/>
      <c r="C164" s="135">
        <v>92195</v>
      </c>
      <c r="D164" s="258" t="s">
        <v>222</v>
      </c>
      <c r="E164" s="260"/>
      <c r="F164" s="119"/>
      <c r="G164" s="133">
        <v>1296000</v>
      </c>
      <c r="H164" s="133">
        <f>F164+G164</f>
        <v>1296000</v>
      </c>
    </row>
    <row r="165" spans="2:8" ht="42" customHeight="1">
      <c r="B165" s="128"/>
      <c r="C165" s="135">
        <v>92601</v>
      </c>
      <c r="D165" s="258" t="s">
        <v>223</v>
      </c>
      <c r="E165" s="259"/>
      <c r="F165" s="119">
        <v>247300</v>
      </c>
      <c r="G165" s="133"/>
      <c r="H165" s="133">
        <f t="shared" si="0"/>
        <v>247300</v>
      </c>
    </row>
    <row r="166" spans="2:8" ht="15">
      <c r="B166" s="128"/>
      <c r="C166" s="135">
        <v>92695</v>
      </c>
      <c r="D166" s="258" t="s">
        <v>224</v>
      </c>
      <c r="E166" s="259"/>
      <c r="F166" s="119">
        <v>8633</v>
      </c>
      <c r="G166" s="133"/>
      <c r="H166" s="133">
        <f t="shared" si="0"/>
        <v>8633</v>
      </c>
    </row>
    <row r="167" spans="2:8" ht="15">
      <c r="B167" s="128"/>
      <c r="C167" s="135">
        <v>92695</v>
      </c>
      <c r="D167" s="258" t="s">
        <v>394</v>
      </c>
      <c r="E167" s="259"/>
      <c r="F167" s="119"/>
      <c r="G167" s="133">
        <v>7600</v>
      </c>
      <c r="H167" s="133">
        <f t="shared" si="0"/>
        <v>7600</v>
      </c>
    </row>
    <row r="168" spans="2:8" ht="27" customHeight="1">
      <c r="B168" s="128"/>
      <c r="C168" s="135">
        <v>92695</v>
      </c>
      <c r="D168" s="258" t="s">
        <v>395</v>
      </c>
      <c r="E168" s="259"/>
      <c r="F168" s="119"/>
      <c r="G168" s="133">
        <v>6200</v>
      </c>
      <c r="H168" s="133">
        <f t="shared" si="0"/>
        <v>6200</v>
      </c>
    </row>
    <row r="169" spans="2:8" ht="15">
      <c r="B169" s="128"/>
      <c r="C169" s="135">
        <v>92695</v>
      </c>
      <c r="D169" s="258" t="s">
        <v>396</v>
      </c>
      <c r="E169" s="259"/>
      <c r="F169" s="119">
        <v>6000</v>
      </c>
      <c r="G169" s="133"/>
      <c r="H169" s="133">
        <f t="shared" si="0"/>
        <v>6000</v>
      </c>
    </row>
    <row r="170" spans="2:8" ht="15">
      <c r="B170" s="128"/>
      <c r="C170" s="135">
        <v>92695</v>
      </c>
      <c r="D170" s="258" t="s">
        <v>225</v>
      </c>
      <c r="E170" s="259"/>
      <c r="F170" s="119">
        <v>40000</v>
      </c>
      <c r="G170" s="133"/>
      <c r="H170" s="133">
        <f t="shared" si="0"/>
        <v>40000</v>
      </c>
    </row>
    <row r="171" spans="2:8" ht="15">
      <c r="B171" s="128"/>
      <c r="C171" s="135">
        <v>92695</v>
      </c>
      <c r="D171" s="258" t="s">
        <v>227</v>
      </c>
      <c r="E171" s="259"/>
      <c r="F171" s="119"/>
      <c r="G171" s="133">
        <v>41600</v>
      </c>
      <c r="H171" s="133">
        <f t="shared" si="0"/>
        <v>41600</v>
      </c>
    </row>
    <row r="172" spans="2:8" ht="15">
      <c r="B172" s="128"/>
      <c r="C172" s="135">
        <v>92695</v>
      </c>
      <c r="D172" s="258" t="s">
        <v>228</v>
      </c>
      <c r="E172" s="259"/>
      <c r="F172" s="119"/>
      <c r="G172" s="133">
        <v>29000</v>
      </c>
      <c r="H172" s="133">
        <f t="shared" si="0"/>
        <v>29000</v>
      </c>
    </row>
    <row r="173" spans="2:8" ht="15">
      <c r="B173" s="138"/>
      <c r="C173" s="261" t="s">
        <v>39</v>
      </c>
      <c r="D173" s="261"/>
      <c r="E173" s="262"/>
      <c r="F173" s="139">
        <f>SUM(F140:F172)</f>
        <v>7233182</v>
      </c>
      <c r="G173" s="139">
        <f>SUM(G140:G172)</f>
        <v>1694950</v>
      </c>
      <c r="H173" s="139">
        <f>SUM(H140:H172)</f>
        <v>8928132</v>
      </c>
    </row>
    <row r="176" ht="17.25" customHeight="1">
      <c r="F176" s="180" t="s">
        <v>40</v>
      </c>
    </row>
    <row r="177" ht="21.75" customHeight="1">
      <c r="F177" s="180"/>
    </row>
    <row r="178" ht="15">
      <c r="F178" s="180" t="s">
        <v>172</v>
      </c>
    </row>
  </sheetData>
  <sheetProtection/>
  <mergeCells count="49">
    <mergeCell ref="D172:E172"/>
    <mergeCell ref="C173:E173"/>
    <mergeCell ref="D148:E148"/>
    <mergeCell ref="D164:E164"/>
    <mergeCell ref="D167:E167"/>
    <mergeCell ref="D168:E168"/>
    <mergeCell ref="D169:E169"/>
    <mergeCell ref="D170:E170"/>
    <mergeCell ref="D171:E171"/>
    <mergeCell ref="D161:E161"/>
    <mergeCell ref="D162:E162"/>
    <mergeCell ref="D163:E163"/>
    <mergeCell ref="D165:E165"/>
    <mergeCell ref="D166:E166"/>
    <mergeCell ref="D156:E156"/>
    <mergeCell ref="D157:E157"/>
    <mergeCell ref="D158:E158"/>
    <mergeCell ref="D159:E159"/>
    <mergeCell ref="D160:E160"/>
    <mergeCell ref="D151:E151"/>
    <mergeCell ref="D152:E152"/>
    <mergeCell ref="D153:E153"/>
    <mergeCell ref="D154:E154"/>
    <mergeCell ref="D155:E155"/>
    <mergeCell ref="D145:E145"/>
    <mergeCell ref="D146:E146"/>
    <mergeCell ref="D147:E147"/>
    <mergeCell ref="D149:E149"/>
    <mergeCell ref="D150:E150"/>
    <mergeCell ref="D140:E140"/>
    <mergeCell ref="D141:E141"/>
    <mergeCell ref="D142:E142"/>
    <mergeCell ref="D143:E143"/>
    <mergeCell ref="D144:E144"/>
    <mergeCell ref="C134:E134"/>
    <mergeCell ref="C135:E135"/>
    <mergeCell ref="D136:E136"/>
    <mergeCell ref="D132:E132"/>
    <mergeCell ref="D139:E139"/>
    <mergeCell ref="D128:E128"/>
    <mergeCell ref="D129:E129"/>
    <mergeCell ref="D130:E130"/>
    <mergeCell ref="D131:E131"/>
    <mergeCell ref="B133:F133"/>
    <mergeCell ref="B8:H8"/>
    <mergeCell ref="C124:E124"/>
    <mergeCell ref="C125:E125"/>
    <mergeCell ref="D126:E126"/>
    <mergeCell ref="D127:E127"/>
  </mergeCells>
  <printOptions/>
  <pageMargins left="0.7" right="0.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1"/>
  <sheetViews>
    <sheetView zoomScalePageLayoutView="0" workbookViewId="0" topLeftCell="A1">
      <selection activeCell="B15" sqref="B15:G16"/>
    </sheetView>
  </sheetViews>
  <sheetFormatPr defaultColWidth="5.140625" defaultRowHeight="15"/>
  <cols>
    <col min="1" max="1" width="2.00390625" style="0" customWidth="1"/>
    <col min="2" max="2" width="4.421875" style="0" customWidth="1"/>
    <col min="3" max="3" width="5.421875" style="0" customWidth="1"/>
    <col min="4" max="4" width="5.7109375" style="0" customWidth="1"/>
    <col min="5" max="5" width="41.8515625" style="0" customWidth="1"/>
    <col min="6" max="7" width="12.00390625" style="0" customWidth="1"/>
  </cols>
  <sheetData>
    <row r="1" ht="15">
      <c r="E1" s="48" t="s">
        <v>55</v>
      </c>
    </row>
    <row r="2" ht="15">
      <c r="E2" s="48" t="s">
        <v>82</v>
      </c>
    </row>
    <row r="3" ht="15">
      <c r="E3" s="48" t="s">
        <v>56</v>
      </c>
    </row>
    <row r="4" ht="15">
      <c r="E4" s="48" t="s">
        <v>83</v>
      </c>
    </row>
    <row r="5" ht="30.75" customHeight="1"/>
    <row r="6" spans="2:7" ht="29.25" customHeight="1">
      <c r="B6" s="263" t="s">
        <v>57</v>
      </c>
      <c r="C6" s="263"/>
      <c r="D6" s="263"/>
      <c r="E6" s="263"/>
      <c r="F6" s="263"/>
      <c r="G6" s="263"/>
    </row>
    <row r="7" spans="2:7" ht="15">
      <c r="B7" s="264" t="s">
        <v>58</v>
      </c>
      <c r="C7" s="264"/>
      <c r="D7" s="264"/>
      <c r="E7" s="264"/>
      <c r="F7" s="264"/>
      <c r="G7" s="264"/>
    </row>
    <row r="8" ht="19.5" customHeight="1"/>
    <row r="9" spans="2:7" ht="24.75">
      <c r="B9" s="160" t="s">
        <v>59</v>
      </c>
      <c r="C9" s="167" t="s">
        <v>60</v>
      </c>
      <c r="D9" s="167" t="s">
        <v>61</v>
      </c>
      <c r="E9" s="160" t="s">
        <v>62</v>
      </c>
      <c r="F9" s="182" t="s">
        <v>63</v>
      </c>
      <c r="G9" s="182" t="s">
        <v>64</v>
      </c>
    </row>
    <row r="10" spans="2:7" s="48" customFormat="1" ht="12.75">
      <c r="B10" s="183">
        <v>600</v>
      </c>
      <c r="C10" s="184"/>
      <c r="D10" s="183"/>
      <c r="E10" s="183" t="s">
        <v>65</v>
      </c>
      <c r="F10" s="185">
        <v>132500</v>
      </c>
      <c r="G10" s="185">
        <f>G11+G13</f>
        <v>1295550</v>
      </c>
    </row>
    <row r="11" spans="2:7" ht="15">
      <c r="B11" s="160"/>
      <c r="C11" s="160">
        <v>60004</v>
      </c>
      <c r="D11" s="186"/>
      <c r="E11" s="160" t="s">
        <v>66</v>
      </c>
      <c r="F11" s="165"/>
      <c r="G11" s="187">
        <v>51060</v>
      </c>
    </row>
    <row r="12" spans="2:12" ht="36.75">
      <c r="B12" s="160"/>
      <c r="C12" s="160"/>
      <c r="D12" s="186">
        <v>2310</v>
      </c>
      <c r="E12" s="167" t="s">
        <v>67</v>
      </c>
      <c r="F12" s="165"/>
      <c r="G12" s="188" t="s">
        <v>398</v>
      </c>
      <c r="J12" s="49"/>
      <c r="K12" s="49"/>
      <c r="L12" s="50"/>
    </row>
    <row r="13" spans="2:12" ht="15">
      <c r="B13" s="160"/>
      <c r="C13" s="160">
        <v>60014</v>
      </c>
      <c r="D13" s="186"/>
      <c r="E13" s="167" t="s">
        <v>68</v>
      </c>
      <c r="F13" s="165"/>
      <c r="G13" s="165">
        <v>1244490</v>
      </c>
      <c r="J13" s="49"/>
      <c r="K13" s="49"/>
      <c r="L13" s="50"/>
    </row>
    <row r="14" spans="2:12" ht="24">
      <c r="B14" s="160"/>
      <c r="C14" s="160"/>
      <c r="D14" s="189">
        <v>6300</v>
      </c>
      <c r="E14" s="190" t="s">
        <v>69</v>
      </c>
      <c r="F14" s="191"/>
      <c r="G14" s="192">
        <v>1244490</v>
      </c>
      <c r="J14" s="49"/>
      <c r="K14" s="49"/>
      <c r="L14" s="50"/>
    </row>
    <row r="15" spans="2:12" ht="15">
      <c r="B15" s="160"/>
      <c r="C15" s="160">
        <v>60016</v>
      </c>
      <c r="D15" s="186"/>
      <c r="E15" s="203" t="s">
        <v>234</v>
      </c>
      <c r="F15" s="165">
        <v>132500</v>
      </c>
      <c r="G15" s="187"/>
      <c r="J15" s="49"/>
      <c r="K15" s="49"/>
      <c r="L15" s="50"/>
    </row>
    <row r="16" spans="2:12" ht="16.5" customHeight="1">
      <c r="B16" s="160"/>
      <c r="C16" s="160"/>
      <c r="D16" s="160">
        <v>6630</v>
      </c>
      <c r="E16" s="160" t="s">
        <v>386</v>
      </c>
      <c r="F16" s="164" t="s">
        <v>397</v>
      </c>
      <c r="G16" s="160"/>
      <c r="J16" s="49"/>
      <c r="K16" s="49"/>
      <c r="L16" s="50"/>
    </row>
    <row r="17" spans="2:12" s="51" customFormat="1" ht="15">
      <c r="B17" s="199">
        <v>750</v>
      </c>
      <c r="C17" s="199"/>
      <c r="D17" s="200"/>
      <c r="E17" s="201" t="s">
        <v>70</v>
      </c>
      <c r="F17" s="202"/>
      <c r="G17" s="194">
        <v>1550</v>
      </c>
      <c r="J17" s="52"/>
      <c r="K17" s="52"/>
      <c r="L17" s="53"/>
    </row>
    <row r="18" spans="2:12" s="51" customFormat="1" ht="15">
      <c r="B18" s="162"/>
      <c r="C18" s="160">
        <v>75023</v>
      </c>
      <c r="D18" s="193"/>
      <c r="E18" s="174" t="s">
        <v>71</v>
      </c>
      <c r="F18" s="163"/>
      <c r="G18" s="163">
        <f>G19</f>
        <v>1550</v>
      </c>
      <c r="J18" s="52"/>
      <c r="K18" s="52"/>
      <c r="L18" s="53"/>
    </row>
    <row r="19" spans="2:12" ht="26.25" customHeight="1">
      <c r="B19" s="160"/>
      <c r="C19" s="160"/>
      <c r="D19" s="186">
        <v>2710</v>
      </c>
      <c r="E19" s="167" t="s">
        <v>72</v>
      </c>
      <c r="F19" s="165"/>
      <c r="G19" s="165">
        <v>1550</v>
      </c>
      <c r="J19" s="49"/>
      <c r="K19" s="49"/>
      <c r="L19" s="50"/>
    </row>
    <row r="20" spans="2:7" s="48" customFormat="1" ht="12.75">
      <c r="B20" s="183">
        <v>801</v>
      </c>
      <c r="C20" s="183"/>
      <c r="D20" s="195"/>
      <c r="E20" s="183" t="s">
        <v>73</v>
      </c>
      <c r="F20" s="185">
        <v>105000</v>
      </c>
      <c r="G20" s="185">
        <f>G21+G24</f>
        <v>217000</v>
      </c>
    </row>
    <row r="21" spans="2:7" ht="15">
      <c r="B21" s="160"/>
      <c r="C21" s="160">
        <v>80104</v>
      </c>
      <c r="D21" s="186"/>
      <c r="E21" s="160" t="s">
        <v>74</v>
      </c>
      <c r="F21" s="165">
        <v>105000</v>
      </c>
      <c r="G21" s="165">
        <f>G22+G23</f>
        <v>195000</v>
      </c>
    </row>
    <row r="22" spans="2:7" ht="24.75">
      <c r="B22" s="160"/>
      <c r="C22" s="160"/>
      <c r="D22" s="186">
        <v>2310</v>
      </c>
      <c r="E22" s="167" t="s">
        <v>75</v>
      </c>
      <c r="F22" s="165">
        <v>105000</v>
      </c>
      <c r="G22" s="165">
        <v>90000</v>
      </c>
    </row>
    <row r="23" spans="2:7" ht="15">
      <c r="B23" s="160"/>
      <c r="C23" s="160"/>
      <c r="D23" s="186">
        <v>4010</v>
      </c>
      <c r="E23" s="167" t="s">
        <v>76</v>
      </c>
      <c r="F23" s="165"/>
      <c r="G23" s="165">
        <v>105000</v>
      </c>
    </row>
    <row r="24" spans="2:7" ht="15">
      <c r="B24" s="160"/>
      <c r="C24" s="160">
        <v>80105</v>
      </c>
      <c r="D24" s="186"/>
      <c r="E24" s="160" t="s">
        <v>77</v>
      </c>
      <c r="F24" s="165"/>
      <c r="G24" s="165">
        <f>G25</f>
        <v>22000</v>
      </c>
    </row>
    <row r="25" spans="2:7" ht="24.75">
      <c r="B25" s="160"/>
      <c r="C25" s="160"/>
      <c r="D25" s="186">
        <v>2310</v>
      </c>
      <c r="E25" s="167" t="s">
        <v>78</v>
      </c>
      <c r="F25" s="165"/>
      <c r="G25" s="165">
        <v>22000</v>
      </c>
    </row>
    <row r="26" spans="2:7" ht="15">
      <c r="B26" s="162">
        <v>900</v>
      </c>
      <c r="C26" s="162"/>
      <c r="D26" s="193"/>
      <c r="E26" s="174" t="s">
        <v>79</v>
      </c>
      <c r="F26" s="163"/>
      <c r="G26" s="161" t="s">
        <v>80</v>
      </c>
    </row>
    <row r="27" spans="2:7" ht="15">
      <c r="B27" s="160"/>
      <c r="C27" s="160">
        <v>90095</v>
      </c>
      <c r="D27" s="186"/>
      <c r="E27" s="167" t="s">
        <v>81</v>
      </c>
      <c r="F27" s="165"/>
      <c r="G27" s="164" t="s">
        <v>80</v>
      </c>
    </row>
    <row r="28" spans="2:7" ht="24.75" customHeight="1">
      <c r="B28" s="160"/>
      <c r="C28" s="160"/>
      <c r="D28" s="186">
        <v>2710</v>
      </c>
      <c r="E28" s="167" t="s">
        <v>72</v>
      </c>
      <c r="F28" s="160"/>
      <c r="G28" s="164" t="s">
        <v>80</v>
      </c>
    </row>
    <row r="29" spans="2:7" s="48" customFormat="1" ht="18" customHeight="1">
      <c r="B29" s="183"/>
      <c r="C29" s="183"/>
      <c r="D29" s="183"/>
      <c r="E29" s="183" t="s">
        <v>39</v>
      </c>
      <c r="F29" s="185">
        <f>F15+F20</f>
        <v>237500</v>
      </c>
      <c r="G29" s="185">
        <f>G10+G17+G20+G26</f>
        <v>1529100</v>
      </c>
    </row>
    <row r="30" spans="6:7" ht="15">
      <c r="F30" s="55"/>
      <c r="G30" s="55"/>
    </row>
    <row r="31" spans="6:7" ht="15">
      <c r="F31" s="55"/>
      <c r="G31" s="55"/>
    </row>
    <row r="32" spans="5:7" ht="15">
      <c r="E32" s="196" t="s">
        <v>84</v>
      </c>
      <c r="F32" s="7"/>
      <c r="G32" s="197"/>
    </row>
    <row r="33" spans="5:7" ht="15">
      <c r="E33" s="196"/>
      <c r="F33" s="7"/>
      <c r="G33" s="7"/>
    </row>
    <row r="34" spans="5:7" ht="15">
      <c r="E34" s="196" t="s">
        <v>85</v>
      </c>
      <c r="F34" s="7"/>
      <c r="G34" s="7"/>
    </row>
    <row r="35" ht="15">
      <c r="E35" s="48"/>
    </row>
    <row r="36" ht="15">
      <c r="E36" s="48"/>
    </row>
    <row r="37" ht="15">
      <c r="E37" s="48"/>
    </row>
    <row r="41" spans="2:5" ht="15">
      <c r="B41" s="56"/>
      <c r="C41" s="56"/>
      <c r="D41" s="56"/>
      <c r="E41" s="56"/>
    </row>
  </sheetData>
  <sheetProtection/>
  <mergeCells count="2">
    <mergeCell ref="B6:G6"/>
    <mergeCell ref="B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37.7109375" style="0" customWidth="1"/>
    <col min="3" max="3" width="13.8515625" style="0" customWidth="1"/>
    <col min="4" max="4" width="11.28125" style="0" bestFit="1" customWidth="1"/>
    <col min="5" max="5" width="12.57421875" style="0" customWidth="1"/>
  </cols>
  <sheetData>
    <row r="1" ht="15">
      <c r="B1" s="48" t="s">
        <v>413</v>
      </c>
    </row>
    <row r="2" ht="15">
      <c r="B2" s="48" t="s">
        <v>414</v>
      </c>
    </row>
    <row r="3" ht="15">
      <c r="B3" s="48" t="s">
        <v>415</v>
      </c>
    </row>
    <row r="4" ht="15">
      <c r="B4" s="48" t="s">
        <v>416</v>
      </c>
    </row>
    <row r="5" ht="27.75" customHeight="1"/>
    <row r="6" spans="1:5" s="48" customFormat="1" ht="15">
      <c r="A6" s="265" t="s">
        <v>86</v>
      </c>
      <c r="B6" s="266"/>
      <c r="C6" s="266"/>
      <c r="D6" s="266"/>
      <c r="E6" s="266"/>
    </row>
    <row r="7" spans="1:7" ht="15">
      <c r="A7" s="242" t="s">
        <v>87</v>
      </c>
      <c r="B7" s="242"/>
      <c r="C7" s="242"/>
      <c r="D7" s="242"/>
      <c r="E7" s="242"/>
      <c r="F7" s="57"/>
      <c r="G7" s="57"/>
    </row>
    <row r="8" ht="21.75" customHeight="1"/>
    <row r="9" spans="1:5" ht="30">
      <c r="A9" s="219" t="s">
        <v>88</v>
      </c>
      <c r="B9" s="221" t="s">
        <v>89</v>
      </c>
      <c r="C9" s="219" t="s">
        <v>90</v>
      </c>
      <c r="D9" s="222" t="s">
        <v>91</v>
      </c>
      <c r="E9" s="223" t="s">
        <v>92</v>
      </c>
    </row>
    <row r="10" spans="1:5" ht="51" customHeight="1">
      <c r="A10" s="224" t="s">
        <v>93</v>
      </c>
      <c r="B10" s="225" t="s">
        <v>94</v>
      </c>
      <c r="C10" s="226">
        <v>1587350</v>
      </c>
      <c r="D10" s="227"/>
      <c r="E10" s="227">
        <f>C10+D10</f>
        <v>1587350</v>
      </c>
    </row>
    <row r="11" spans="1:5" ht="26.25" customHeight="1">
      <c r="A11" s="228" t="s">
        <v>95</v>
      </c>
      <c r="B11" s="229" t="s">
        <v>96</v>
      </c>
      <c r="C11" s="230">
        <v>102420</v>
      </c>
      <c r="D11" s="231">
        <v>590137</v>
      </c>
      <c r="E11" s="227">
        <f>C11+D11</f>
        <v>692557</v>
      </c>
    </row>
    <row r="12" spans="1:5" ht="30.75" customHeight="1">
      <c r="A12" s="224" t="s">
        <v>97</v>
      </c>
      <c r="B12" s="225" t="s">
        <v>98</v>
      </c>
      <c r="C12" s="226" t="s">
        <v>99</v>
      </c>
      <c r="D12" s="230">
        <v>1200000</v>
      </c>
      <c r="E12" s="227">
        <f>C12+D12</f>
        <v>1703000</v>
      </c>
    </row>
    <row r="13" spans="1:5" ht="18.75" customHeight="1">
      <c r="A13" s="232"/>
      <c r="B13" s="233" t="s">
        <v>100</v>
      </c>
      <c r="C13" s="234">
        <f>C10+C12+C11</f>
        <v>2192770</v>
      </c>
      <c r="D13" s="234">
        <f>D10+D12+D11</f>
        <v>1790137</v>
      </c>
      <c r="E13" s="234">
        <f>E10+E12+E11</f>
        <v>3982907</v>
      </c>
    </row>
    <row r="14" spans="1:5" ht="15">
      <c r="A14" s="59"/>
      <c r="B14" s="59"/>
      <c r="C14" s="60"/>
      <c r="D14" s="58"/>
      <c r="E14" s="58"/>
    </row>
    <row r="15" spans="1:5" ht="24" customHeight="1">
      <c r="A15" s="59"/>
      <c r="B15" s="59"/>
      <c r="C15" s="60"/>
      <c r="D15" s="58"/>
      <c r="E15" s="58"/>
    </row>
    <row r="16" spans="1:5" ht="30">
      <c r="A16" s="219" t="s">
        <v>88</v>
      </c>
      <c r="B16" s="221" t="s">
        <v>89</v>
      </c>
      <c r="C16" s="235" t="s">
        <v>90</v>
      </c>
      <c r="D16" s="222" t="s">
        <v>91</v>
      </c>
      <c r="E16" s="223" t="s">
        <v>92</v>
      </c>
    </row>
    <row r="17" spans="1:5" ht="44.25" customHeight="1">
      <c r="A17" s="224" t="s">
        <v>101</v>
      </c>
      <c r="B17" s="225" t="s">
        <v>102</v>
      </c>
      <c r="C17" s="226" t="s">
        <v>103</v>
      </c>
      <c r="D17" s="236"/>
      <c r="E17" s="237">
        <f>C17+D17</f>
        <v>4000000</v>
      </c>
    </row>
    <row r="18" spans="1:5" ht="24" customHeight="1">
      <c r="A18" s="224" t="s">
        <v>104</v>
      </c>
      <c r="B18" s="225" t="s">
        <v>105</v>
      </c>
      <c r="C18" s="226" t="s">
        <v>106</v>
      </c>
      <c r="D18" s="236"/>
      <c r="E18" s="237">
        <f>C18+D18</f>
        <v>605089</v>
      </c>
    </row>
    <row r="19" spans="1:5" ht="19.5" customHeight="1">
      <c r="A19" s="232"/>
      <c r="B19" s="233" t="s">
        <v>107</v>
      </c>
      <c r="C19" s="234">
        <f>C17+C18</f>
        <v>4605089</v>
      </c>
      <c r="D19" s="236"/>
      <c r="E19" s="234">
        <f>C19+D19</f>
        <v>4605089</v>
      </c>
    </row>
    <row r="20" ht="26.25" customHeight="1"/>
    <row r="21" ht="28.5" customHeight="1"/>
    <row r="22" ht="15">
      <c r="B22" s="51" t="s">
        <v>108</v>
      </c>
    </row>
    <row r="23" ht="15">
      <c r="B23" s="51"/>
    </row>
    <row r="24" ht="15">
      <c r="B24" s="51" t="s">
        <v>109</v>
      </c>
    </row>
  </sheetData>
  <sheetProtection/>
  <mergeCells count="2">
    <mergeCell ref="A6:E6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30">
      <selection activeCell="D25" sqref="D25:F25"/>
    </sheetView>
  </sheetViews>
  <sheetFormatPr defaultColWidth="15.00390625" defaultRowHeight="15"/>
  <cols>
    <col min="1" max="1" width="5.140625" style="0" customWidth="1"/>
    <col min="2" max="2" width="6.7109375" style="0" customWidth="1"/>
    <col min="3" max="3" width="42.7109375" style="0" customWidth="1"/>
    <col min="4" max="4" width="10.57421875" style="0" customWidth="1"/>
    <col min="5" max="5" width="9.140625" style="0" customWidth="1"/>
    <col min="6" max="6" width="11.00390625" style="0" customWidth="1"/>
  </cols>
  <sheetData>
    <row r="1" ht="18" customHeight="1">
      <c r="D1" s="48" t="s">
        <v>139</v>
      </c>
    </row>
    <row r="2" ht="18.75" customHeight="1">
      <c r="D2" s="48" t="s">
        <v>140</v>
      </c>
    </row>
    <row r="3" ht="18.75" customHeight="1">
      <c r="D3" s="48" t="s">
        <v>110</v>
      </c>
    </row>
    <row r="4" ht="21" customHeight="1">
      <c r="D4" s="48" t="s">
        <v>54</v>
      </c>
    </row>
    <row r="5" ht="27" customHeight="1"/>
    <row r="6" spans="1:6" ht="39" customHeight="1">
      <c r="A6" s="263" t="s">
        <v>111</v>
      </c>
      <c r="B6" s="263"/>
      <c r="C6" s="263"/>
      <c r="D6" s="263"/>
      <c r="E6" s="263"/>
      <c r="F6" s="263"/>
    </row>
    <row r="7" spans="1:6" ht="18" customHeight="1">
      <c r="A7" s="272" t="s">
        <v>112</v>
      </c>
      <c r="B7" s="263"/>
      <c r="C7" s="263"/>
      <c r="D7" s="263"/>
      <c r="E7" s="263"/>
      <c r="F7" s="263"/>
    </row>
    <row r="8" ht="32.25" customHeight="1"/>
    <row r="9" spans="1:6" ht="31.5" customHeight="1">
      <c r="A9" s="61" t="s">
        <v>113</v>
      </c>
      <c r="B9" s="61"/>
      <c r="C9" s="61"/>
      <c r="D9" s="273" t="s">
        <v>114</v>
      </c>
      <c r="E9" s="273"/>
      <c r="F9" s="273"/>
    </row>
    <row r="10" spans="1:6" ht="39" customHeight="1">
      <c r="A10" s="62" t="s">
        <v>59</v>
      </c>
      <c r="B10" s="62" t="s">
        <v>115</v>
      </c>
      <c r="C10" s="62" t="s">
        <v>116</v>
      </c>
      <c r="D10" s="63" t="s">
        <v>117</v>
      </c>
      <c r="E10" s="63" t="s">
        <v>118</v>
      </c>
      <c r="F10" s="63" t="s">
        <v>119</v>
      </c>
    </row>
    <row r="11" spans="1:6" ht="49.5" customHeight="1">
      <c r="A11" s="274">
        <v>600</v>
      </c>
      <c r="B11" s="62">
        <v>60004</v>
      </c>
      <c r="C11" s="64" t="s">
        <v>120</v>
      </c>
      <c r="D11" s="65"/>
      <c r="E11" s="65"/>
      <c r="F11" s="84" t="s">
        <v>141</v>
      </c>
    </row>
    <row r="12" spans="1:6" ht="33" customHeight="1">
      <c r="A12" s="275"/>
      <c r="B12" s="62">
        <v>60014</v>
      </c>
      <c r="C12" s="64" t="s">
        <v>69</v>
      </c>
      <c r="D12" s="65"/>
      <c r="E12" s="65"/>
      <c r="F12" s="66">
        <v>1244490</v>
      </c>
    </row>
    <row r="13" spans="1:8" ht="39" customHeight="1">
      <c r="A13" s="62">
        <v>750</v>
      </c>
      <c r="B13" s="62">
        <v>75023</v>
      </c>
      <c r="C13" s="64" t="s">
        <v>121</v>
      </c>
      <c r="D13" s="67"/>
      <c r="E13" s="67"/>
      <c r="F13" s="67">
        <v>1550</v>
      </c>
      <c r="H13" s="68"/>
    </row>
    <row r="14" spans="1:6" ht="24.75" customHeight="1">
      <c r="A14" s="62">
        <v>801</v>
      </c>
      <c r="B14" s="62">
        <v>80104</v>
      </c>
      <c r="C14" s="64" t="s">
        <v>122</v>
      </c>
      <c r="D14" s="67"/>
      <c r="E14" s="67"/>
      <c r="F14" s="67">
        <v>30000</v>
      </c>
    </row>
    <row r="15" spans="1:6" ht="21.75" customHeight="1">
      <c r="A15" s="62">
        <v>801</v>
      </c>
      <c r="B15" s="62">
        <v>80104</v>
      </c>
      <c r="C15" s="64" t="s">
        <v>123</v>
      </c>
      <c r="D15" s="67"/>
      <c r="E15" s="67"/>
      <c r="F15" s="67">
        <v>60000</v>
      </c>
    </row>
    <row r="16" spans="1:6" ht="34.5" customHeight="1">
      <c r="A16" s="62">
        <v>801</v>
      </c>
      <c r="B16" s="62">
        <v>80105</v>
      </c>
      <c r="C16" s="64" t="s">
        <v>124</v>
      </c>
      <c r="D16" s="67"/>
      <c r="E16" s="67"/>
      <c r="F16" s="67">
        <v>22000</v>
      </c>
    </row>
    <row r="17" spans="1:6" ht="41.25" customHeight="1">
      <c r="A17" s="276">
        <v>900</v>
      </c>
      <c r="B17" s="276">
        <v>90017</v>
      </c>
      <c r="C17" s="64" t="s">
        <v>125</v>
      </c>
      <c r="D17" s="67"/>
      <c r="E17" s="67"/>
      <c r="F17" s="66" t="s">
        <v>142</v>
      </c>
    </row>
    <row r="18" spans="1:6" ht="22.5">
      <c r="A18" s="277"/>
      <c r="B18" s="277"/>
      <c r="C18" s="64" t="s">
        <v>125</v>
      </c>
      <c r="D18" s="67"/>
      <c r="E18" s="67"/>
      <c r="F18" s="69" t="s">
        <v>126</v>
      </c>
    </row>
    <row r="19" spans="1:6" ht="22.5">
      <c r="A19" s="277"/>
      <c r="B19" s="277"/>
      <c r="C19" s="64" t="s">
        <v>125</v>
      </c>
      <c r="D19" s="67"/>
      <c r="E19" s="67"/>
      <c r="F19" s="67">
        <v>1300000</v>
      </c>
    </row>
    <row r="20" spans="1:6" ht="19.5" customHeight="1">
      <c r="A20" s="278"/>
      <c r="B20" s="278"/>
      <c r="C20" s="64" t="s">
        <v>127</v>
      </c>
      <c r="D20" s="67"/>
      <c r="E20" s="67">
        <v>800800</v>
      </c>
      <c r="F20" s="67"/>
    </row>
    <row r="21" spans="1:6" ht="22.5">
      <c r="A21" s="70">
        <v>900</v>
      </c>
      <c r="B21" s="70">
        <v>90095</v>
      </c>
      <c r="C21" s="71" t="s">
        <v>128</v>
      </c>
      <c r="D21" s="67"/>
      <c r="E21" s="67"/>
      <c r="F21" s="67">
        <v>15000</v>
      </c>
    </row>
    <row r="22" spans="1:6" ht="20.25" customHeight="1">
      <c r="A22" s="62">
        <v>921</v>
      </c>
      <c r="B22" s="62">
        <v>92114</v>
      </c>
      <c r="C22" s="267" t="s">
        <v>129</v>
      </c>
      <c r="D22" s="67">
        <v>687099</v>
      </c>
      <c r="E22" s="67"/>
      <c r="F22" s="67"/>
    </row>
    <row r="23" spans="1:6" ht="22.5" customHeight="1">
      <c r="A23" s="62">
        <v>921</v>
      </c>
      <c r="B23" s="62">
        <v>92116</v>
      </c>
      <c r="C23" s="268"/>
      <c r="D23" s="67">
        <v>144887</v>
      </c>
      <c r="E23" s="67"/>
      <c r="F23" s="67"/>
    </row>
    <row r="24" spans="1:7" ht="36.75" customHeight="1">
      <c r="A24" s="72"/>
      <c r="B24" s="72"/>
      <c r="C24" s="73" t="s">
        <v>39</v>
      </c>
      <c r="D24" s="74">
        <f>SUM(D11:D23)</f>
        <v>831986</v>
      </c>
      <c r="E24" s="74">
        <f>SUM(E11:E23)</f>
        <v>800800</v>
      </c>
      <c r="F24" s="74">
        <v>4584450</v>
      </c>
      <c r="G24" s="85"/>
    </row>
    <row r="25" spans="1:6" ht="33.75" customHeight="1">
      <c r="A25" s="75"/>
      <c r="B25" s="75"/>
      <c r="C25" s="76" t="s">
        <v>130</v>
      </c>
      <c r="D25" s="269">
        <f>D24+E24+F24</f>
        <v>6217236</v>
      </c>
      <c r="E25" s="270"/>
      <c r="F25" s="270"/>
    </row>
    <row r="26" spans="3:6" ht="15">
      <c r="C26" s="77"/>
      <c r="D26" s="78"/>
      <c r="E26" s="79"/>
      <c r="F26" s="79"/>
    </row>
    <row r="27" ht="25.5" customHeight="1"/>
    <row r="28" spans="1:6" ht="21" customHeight="1">
      <c r="A28" s="80" t="s">
        <v>131</v>
      </c>
      <c r="B28" s="80"/>
      <c r="C28" s="80"/>
      <c r="D28" s="271" t="s">
        <v>114</v>
      </c>
      <c r="E28" s="271"/>
      <c r="F28" s="271"/>
    </row>
    <row r="29" spans="1:6" ht="30" customHeight="1">
      <c r="A29" s="81" t="s">
        <v>59</v>
      </c>
      <c r="B29" s="81" t="s">
        <v>115</v>
      </c>
      <c r="C29" s="81" t="s">
        <v>116</v>
      </c>
      <c r="D29" s="82" t="s">
        <v>117</v>
      </c>
      <c r="E29" s="82" t="s">
        <v>118</v>
      </c>
      <c r="F29" s="82" t="s">
        <v>119</v>
      </c>
    </row>
    <row r="30" spans="1:6" ht="39.75" customHeight="1">
      <c r="A30" s="62">
        <v>801</v>
      </c>
      <c r="B30" s="62">
        <v>80101</v>
      </c>
      <c r="C30" s="64" t="s">
        <v>132</v>
      </c>
      <c r="D30" s="67">
        <v>540000</v>
      </c>
      <c r="E30" s="67"/>
      <c r="F30" s="67"/>
    </row>
    <row r="31" spans="1:6" ht="26.25" customHeight="1">
      <c r="A31" s="62">
        <v>801</v>
      </c>
      <c r="B31" s="62">
        <v>80104</v>
      </c>
      <c r="C31" s="64" t="s">
        <v>133</v>
      </c>
      <c r="D31" s="67">
        <v>456500</v>
      </c>
      <c r="E31" s="67"/>
      <c r="F31" s="67"/>
    </row>
    <row r="32" spans="1:6" ht="33.75">
      <c r="A32" s="62"/>
      <c r="B32" s="62">
        <v>80104</v>
      </c>
      <c r="C32" s="64" t="s">
        <v>134</v>
      </c>
      <c r="D32" s="67">
        <v>67740</v>
      </c>
      <c r="E32" s="67"/>
      <c r="F32" s="67"/>
    </row>
    <row r="33" spans="1:6" ht="33.75">
      <c r="A33" s="62">
        <v>801</v>
      </c>
      <c r="B33" s="62">
        <v>80195</v>
      </c>
      <c r="C33" s="64" t="s">
        <v>135</v>
      </c>
      <c r="D33" s="67"/>
      <c r="E33" s="67"/>
      <c r="F33" s="66">
        <v>9984</v>
      </c>
    </row>
    <row r="34" spans="1:6" ht="33.75">
      <c r="A34" s="62">
        <v>926</v>
      </c>
      <c r="B34" s="62">
        <v>92695</v>
      </c>
      <c r="C34" s="64" t="s">
        <v>136</v>
      </c>
      <c r="D34" s="67"/>
      <c r="E34" s="67"/>
      <c r="F34" s="67">
        <v>50000</v>
      </c>
    </row>
    <row r="35" spans="1:6" ht="25.5" customHeight="1">
      <c r="A35" s="62"/>
      <c r="B35" s="62"/>
      <c r="C35" s="86" t="s">
        <v>39</v>
      </c>
      <c r="D35" s="74">
        <f>SUM(D30:D34)</f>
        <v>1064240</v>
      </c>
      <c r="E35" s="74">
        <f>SUM(E30:E34)</f>
        <v>0</v>
      </c>
      <c r="F35" s="74">
        <v>59984</v>
      </c>
    </row>
    <row r="36" spans="1:6" ht="27.75" customHeight="1">
      <c r="A36" s="87"/>
      <c r="B36" s="87"/>
      <c r="C36" s="76" t="s">
        <v>137</v>
      </c>
      <c r="D36" s="269">
        <f>D35+E35+F35</f>
        <v>1124224</v>
      </c>
      <c r="E36" s="270"/>
      <c r="F36" s="270"/>
    </row>
    <row r="37" ht="30" customHeight="1">
      <c r="C37" s="83"/>
    </row>
    <row r="38" spans="4:6" ht="15">
      <c r="D38" s="48" t="s">
        <v>40</v>
      </c>
      <c r="E38" s="48"/>
      <c r="F38" s="48"/>
    </row>
    <row r="39" spans="4:6" ht="18.75" customHeight="1">
      <c r="D39" s="48"/>
      <c r="E39" s="48"/>
      <c r="F39" s="48"/>
    </row>
    <row r="40" spans="4:6" ht="15">
      <c r="D40" s="48" t="s">
        <v>138</v>
      </c>
      <c r="E40" s="48"/>
      <c r="F40" s="48"/>
    </row>
  </sheetData>
  <sheetProtection/>
  <mergeCells count="10">
    <mergeCell ref="C22:C23"/>
    <mergeCell ref="D25:F25"/>
    <mergeCell ref="D28:F28"/>
    <mergeCell ref="D36:F36"/>
    <mergeCell ref="A6:F6"/>
    <mergeCell ref="A7:F7"/>
    <mergeCell ref="D9:F9"/>
    <mergeCell ref="A11:A12"/>
    <mergeCell ref="A17:A20"/>
    <mergeCell ref="B17:B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3.57421875" style="0" customWidth="1"/>
    <col min="2" max="2" width="23.57421875" style="0" customWidth="1"/>
    <col min="3" max="4" width="11.7109375" style="0" customWidth="1"/>
    <col min="5" max="5" width="12.140625" style="0" customWidth="1"/>
    <col min="6" max="6" width="12.00390625" style="0" customWidth="1"/>
    <col min="7" max="7" width="12.140625" style="0" customWidth="1"/>
  </cols>
  <sheetData>
    <row r="1" ht="15">
      <c r="E1" s="48" t="s">
        <v>173</v>
      </c>
    </row>
    <row r="2" ht="15">
      <c r="E2" s="48" t="s">
        <v>174</v>
      </c>
    </row>
    <row r="3" ht="15">
      <c r="E3" s="48" t="s">
        <v>110</v>
      </c>
    </row>
    <row r="4" ht="15">
      <c r="E4" s="48" t="s">
        <v>175</v>
      </c>
    </row>
    <row r="5" ht="15">
      <c r="E5" s="48"/>
    </row>
    <row r="6" spans="1:7" ht="15">
      <c r="A6" s="281" t="s">
        <v>144</v>
      </c>
      <c r="B6" s="281"/>
      <c r="C6" s="281"/>
      <c r="D6" s="281"/>
      <c r="E6" s="281"/>
      <c r="F6" s="281"/>
      <c r="G6" s="281"/>
    </row>
    <row r="7" spans="1:7" s="88" customFormat="1" ht="11.25">
      <c r="A7" s="282" t="s">
        <v>145</v>
      </c>
      <c r="B7" s="283"/>
      <c r="C7" s="283"/>
      <c r="D7" s="283"/>
      <c r="E7" s="283"/>
      <c r="F7" s="283"/>
      <c r="G7" s="284"/>
    </row>
    <row r="9" spans="1:7" ht="15">
      <c r="A9" s="285" t="s">
        <v>146</v>
      </c>
      <c r="B9" s="286" t="s">
        <v>147</v>
      </c>
      <c r="C9" s="285" t="s">
        <v>148</v>
      </c>
      <c r="D9" s="286" t="s">
        <v>149</v>
      </c>
      <c r="E9" s="286"/>
      <c r="F9" s="89" t="s">
        <v>150</v>
      </c>
      <c r="G9" s="285" t="s">
        <v>151</v>
      </c>
    </row>
    <row r="10" spans="1:7" ht="25.5">
      <c r="A10" s="285"/>
      <c r="B10" s="286"/>
      <c r="C10" s="285"/>
      <c r="D10" s="89" t="s">
        <v>130</v>
      </c>
      <c r="E10" s="90" t="s">
        <v>152</v>
      </c>
      <c r="F10" s="89" t="s">
        <v>130</v>
      </c>
      <c r="G10" s="285"/>
    </row>
    <row r="11" spans="1:7" s="93" customFormat="1" ht="15">
      <c r="A11" s="91" t="s">
        <v>153</v>
      </c>
      <c r="B11" s="91" t="s">
        <v>154</v>
      </c>
      <c r="C11" s="92">
        <f>C12+C13</f>
        <v>71231.07</v>
      </c>
      <c r="D11" s="92" t="s">
        <v>177</v>
      </c>
      <c r="E11" s="92">
        <f>E12+E13</f>
        <v>800800</v>
      </c>
      <c r="F11" s="92">
        <v>6383484</v>
      </c>
      <c r="G11" s="92">
        <f>G12+G13</f>
        <v>71231.07</v>
      </c>
    </row>
    <row r="12" spans="1:7" ht="39">
      <c r="A12" s="94"/>
      <c r="B12" s="95" t="s">
        <v>155</v>
      </c>
      <c r="C12" s="96">
        <v>71231.07</v>
      </c>
      <c r="D12" s="96">
        <v>3223134</v>
      </c>
      <c r="E12" s="96">
        <v>800800</v>
      </c>
      <c r="F12" s="96">
        <v>3223134</v>
      </c>
      <c r="G12" s="96">
        <v>71231.07</v>
      </c>
    </row>
    <row r="13" spans="1:7" ht="51.75">
      <c r="A13" s="94"/>
      <c r="B13" s="97" t="s">
        <v>156</v>
      </c>
      <c r="C13" s="94"/>
      <c r="D13" s="98" t="s">
        <v>176</v>
      </c>
      <c r="E13" s="105"/>
      <c r="F13" s="98" t="s">
        <v>176</v>
      </c>
      <c r="G13" s="94"/>
    </row>
    <row r="14" spans="1:7" ht="15">
      <c r="A14" s="100"/>
      <c r="B14" s="101"/>
      <c r="C14" s="100"/>
      <c r="D14" s="100"/>
      <c r="E14" s="100"/>
      <c r="F14" s="100"/>
      <c r="G14" s="100"/>
    </row>
    <row r="15" spans="1:7" ht="15">
      <c r="A15" s="100"/>
      <c r="B15" s="101"/>
      <c r="C15" s="100"/>
      <c r="D15" s="100"/>
      <c r="E15" s="100"/>
      <c r="F15" s="100"/>
      <c r="G15" s="100"/>
    </row>
    <row r="16" spans="1:7" ht="25.5">
      <c r="A16" s="89" t="s">
        <v>146</v>
      </c>
      <c r="B16" s="90" t="s">
        <v>147</v>
      </c>
      <c r="C16" s="90"/>
      <c r="D16" s="89" t="s">
        <v>63</v>
      </c>
      <c r="E16" s="89" t="s">
        <v>64</v>
      </c>
      <c r="F16" s="90" t="s">
        <v>157</v>
      </c>
      <c r="G16" s="90"/>
    </row>
    <row r="17" spans="1:9" s="93" customFormat="1" ht="26.25" customHeight="1">
      <c r="A17" s="91" t="s">
        <v>158</v>
      </c>
      <c r="B17" s="279" t="s">
        <v>159</v>
      </c>
      <c r="C17" s="280"/>
      <c r="D17" s="102">
        <f>D18+D28</f>
        <v>290700</v>
      </c>
      <c r="E17" s="102">
        <f>E18+E28</f>
        <v>290700</v>
      </c>
      <c r="F17" s="102">
        <f>F18+F28</f>
        <v>0</v>
      </c>
      <c r="G17" s="102"/>
      <c r="I17" s="103"/>
    </row>
    <row r="18" spans="1:7" ht="27.75" customHeight="1">
      <c r="A18" s="94"/>
      <c r="B18" s="95" t="s">
        <v>160</v>
      </c>
      <c r="C18" s="96"/>
      <c r="D18" s="96">
        <f>D19+D23</f>
        <v>127200</v>
      </c>
      <c r="E18" s="96">
        <f>E19+E23</f>
        <v>127200</v>
      </c>
      <c r="F18" s="96">
        <v>0</v>
      </c>
      <c r="G18" s="96"/>
    </row>
    <row r="19" spans="1:7" ht="26.25">
      <c r="A19" s="94"/>
      <c r="B19" s="95" t="s">
        <v>161</v>
      </c>
      <c r="C19" s="104" t="s">
        <v>162</v>
      </c>
      <c r="D19" s="96">
        <f>D20+D21</f>
        <v>118700</v>
      </c>
      <c r="E19" s="96">
        <f>E20+E21+E22</f>
        <v>118700</v>
      </c>
      <c r="F19" s="96"/>
      <c r="G19" s="104" t="s">
        <v>163</v>
      </c>
    </row>
    <row r="20" spans="1:7" ht="15">
      <c r="A20" s="94"/>
      <c r="B20" s="105"/>
      <c r="C20" s="106" t="s">
        <v>164</v>
      </c>
      <c r="D20" s="96">
        <v>117000</v>
      </c>
      <c r="E20" s="96">
        <v>5000</v>
      </c>
      <c r="F20" s="96"/>
      <c r="G20" s="107" t="s">
        <v>165</v>
      </c>
    </row>
    <row r="21" spans="1:7" ht="15">
      <c r="A21" s="94"/>
      <c r="B21" s="105"/>
      <c r="C21" s="108" t="s">
        <v>166</v>
      </c>
      <c r="D21" s="96">
        <v>1700</v>
      </c>
      <c r="E21" s="96">
        <v>110000</v>
      </c>
      <c r="F21" s="96"/>
      <c r="G21" s="107" t="s">
        <v>167</v>
      </c>
    </row>
    <row r="22" spans="1:7" ht="15">
      <c r="A22" s="94"/>
      <c r="B22" s="105"/>
      <c r="C22" s="99"/>
      <c r="D22" s="96"/>
      <c r="E22" s="96">
        <v>3700</v>
      </c>
      <c r="F22" s="96"/>
      <c r="G22" s="107" t="s">
        <v>168</v>
      </c>
    </row>
    <row r="23" spans="1:7" ht="15">
      <c r="A23" s="94"/>
      <c r="B23" s="105" t="s">
        <v>169</v>
      </c>
      <c r="C23" s="99"/>
      <c r="D23" s="96">
        <f>D24+D25+D26</f>
        <v>8500</v>
      </c>
      <c r="E23" s="96">
        <f>E24+E25+E26</f>
        <v>8500</v>
      </c>
      <c r="F23" s="96"/>
      <c r="G23" s="109"/>
    </row>
    <row r="24" spans="1:7" ht="15">
      <c r="A24" s="94"/>
      <c r="B24" s="105"/>
      <c r="C24" s="105" t="s">
        <v>164</v>
      </c>
      <c r="D24" s="96">
        <v>6000</v>
      </c>
      <c r="E24" s="96">
        <v>4500</v>
      </c>
      <c r="G24" s="109">
        <v>4210</v>
      </c>
    </row>
    <row r="25" spans="1:7" ht="15">
      <c r="A25" s="94"/>
      <c r="B25" s="105"/>
      <c r="C25" s="105" t="s">
        <v>170</v>
      </c>
      <c r="D25" s="96">
        <v>500</v>
      </c>
      <c r="E25" s="96">
        <v>4000</v>
      </c>
      <c r="F25" s="54"/>
      <c r="G25" s="109">
        <v>4300</v>
      </c>
    </row>
    <row r="26" spans="1:7" ht="15">
      <c r="A26" s="94"/>
      <c r="B26" s="105"/>
      <c r="C26" s="105" t="s">
        <v>166</v>
      </c>
      <c r="D26" s="96">
        <v>2000</v>
      </c>
      <c r="E26" s="96"/>
      <c r="F26" s="96"/>
      <c r="G26" s="99"/>
    </row>
    <row r="27" spans="1:7" ht="15">
      <c r="A27" s="94"/>
      <c r="B27" s="105"/>
      <c r="C27" s="99"/>
      <c r="D27" s="96"/>
      <c r="E27" s="96"/>
      <c r="F27" s="96"/>
      <c r="G27" s="99"/>
    </row>
    <row r="28" spans="1:7" ht="26.25">
      <c r="A28" s="94"/>
      <c r="B28" s="95" t="s">
        <v>171</v>
      </c>
      <c r="C28" s="99"/>
      <c r="D28" s="96">
        <f>D29+D33</f>
        <v>163500</v>
      </c>
      <c r="E28" s="96">
        <f>E29+E33</f>
        <v>163500</v>
      </c>
      <c r="F28" s="96">
        <f>F29+F30</f>
        <v>0</v>
      </c>
      <c r="G28" s="99"/>
    </row>
    <row r="29" spans="1:7" ht="26.25">
      <c r="A29" s="94"/>
      <c r="B29" s="95" t="s">
        <v>161</v>
      </c>
      <c r="C29" s="104" t="s">
        <v>162</v>
      </c>
      <c r="D29" s="96">
        <f>D30+D31</f>
        <v>155000</v>
      </c>
      <c r="E29" s="96">
        <f>E30+E31+E32</f>
        <v>155000</v>
      </c>
      <c r="F29" s="96"/>
      <c r="G29" s="104" t="s">
        <v>163</v>
      </c>
    </row>
    <row r="30" spans="1:7" ht="15">
      <c r="A30" s="94"/>
      <c r="B30" s="105"/>
      <c r="C30" s="106" t="s">
        <v>164</v>
      </c>
      <c r="D30" s="96">
        <v>154000</v>
      </c>
      <c r="E30" s="96">
        <v>4000</v>
      </c>
      <c r="F30" s="96"/>
      <c r="G30" s="107" t="s">
        <v>165</v>
      </c>
    </row>
    <row r="31" spans="1:7" ht="15">
      <c r="A31" s="54"/>
      <c r="B31" s="105"/>
      <c r="C31" s="108" t="s">
        <v>166</v>
      </c>
      <c r="D31" s="96">
        <v>1000</v>
      </c>
      <c r="E31" s="96">
        <v>148000</v>
      </c>
      <c r="F31" s="96"/>
      <c r="G31" s="107" t="s">
        <v>167</v>
      </c>
    </row>
    <row r="32" spans="1:7" ht="15">
      <c r="A32" s="54"/>
      <c r="B32" s="105"/>
      <c r="C32" s="99"/>
      <c r="D32" s="96"/>
      <c r="E32" s="96">
        <v>3000</v>
      </c>
      <c r="F32" s="96"/>
      <c r="G32" s="107" t="s">
        <v>168</v>
      </c>
    </row>
    <row r="33" spans="1:7" ht="15">
      <c r="A33" s="54"/>
      <c r="B33" s="105" t="s">
        <v>169</v>
      </c>
      <c r="C33" s="99"/>
      <c r="D33" s="96">
        <f>D34+D35+D36</f>
        <v>8500</v>
      </c>
      <c r="E33" s="96">
        <f>E34+E35+E36</f>
        <v>8500</v>
      </c>
      <c r="F33" s="96"/>
      <c r="G33" s="109"/>
    </row>
    <row r="34" spans="1:7" ht="15">
      <c r="A34" s="54"/>
      <c r="B34" s="105"/>
      <c r="C34" s="105" t="s">
        <v>164</v>
      </c>
      <c r="D34" s="96">
        <v>7000</v>
      </c>
      <c r="E34" s="96">
        <v>4500</v>
      </c>
      <c r="G34" s="109">
        <v>4210</v>
      </c>
    </row>
    <row r="35" spans="1:7" ht="15">
      <c r="A35" s="54"/>
      <c r="B35" s="105"/>
      <c r="C35" s="105" t="s">
        <v>170</v>
      </c>
      <c r="D35" s="96">
        <v>500</v>
      </c>
      <c r="E35" s="96">
        <v>4000</v>
      </c>
      <c r="F35" s="54"/>
      <c r="G35" s="109">
        <v>4300</v>
      </c>
    </row>
    <row r="36" spans="1:7" ht="15">
      <c r="A36" s="54"/>
      <c r="B36" s="105"/>
      <c r="C36" s="105" t="s">
        <v>166</v>
      </c>
      <c r="D36" s="96">
        <v>1000</v>
      </c>
      <c r="E36" s="96"/>
      <c r="F36" s="96"/>
      <c r="G36" s="99"/>
    </row>
    <row r="38" spans="5:7" ht="15">
      <c r="E38" s="110" t="s">
        <v>40</v>
      </c>
      <c r="F38" s="110"/>
      <c r="G38" s="110"/>
    </row>
    <row r="39" spans="5:7" ht="15">
      <c r="E39" s="110"/>
      <c r="F39" s="110"/>
      <c r="G39" s="110"/>
    </row>
    <row r="40" spans="5:7" ht="15">
      <c r="E40" s="110" t="s">
        <v>172</v>
      </c>
      <c r="F40" s="110"/>
      <c r="G40" s="110"/>
    </row>
  </sheetData>
  <sheetProtection/>
  <mergeCells count="8">
    <mergeCell ref="B17:C17"/>
    <mergeCell ref="A6:G6"/>
    <mergeCell ref="A7:G7"/>
    <mergeCell ref="A9:A10"/>
    <mergeCell ref="B9:B10"/>
    <mergeCell ref="C9:C10"/>
    <mergeCell ref="D9:E9"/>
    <mergeCell ref="G9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6.00390625" style="0" customWidth="1"/>
    <col min="2" max="2" width="7.57421875" style="0" customWidth="1"/>
    <col min="3" max="3" width="39.7109375" style="0" customWidth="1"/>
    <col min="4" max="4" width="18.140625" style="0" customWidth="1"/>
    <col min="5" max="5" width="13.8515625" style="0" customWidth="1"/>
  </cols>
  <sheetData>
    <row r="1" ht="15">
      <c r="D1" s="48" t="s">
        <v>143</v>
      </c>
    </row>
    <row r="2" ht="15">
      <c r="D2" s="48" t="s">
        <v>174</v>
      </c>
    </row>
    <row r="3" ht="15">
      <c r="D3" s="48" t="s">
        <v>110</v>
      </c>
    </row>
    <row r="4" ht="15">
      <c r="D4" s="48" t="s">
        <v>175</v>
      </c>
    </row>
    <row r="5" ht="15">
      <c r="E5" s="48"/>
    </row>
    <row r="6" spans="1:5" ht="36" customHeight="1">
      <c r="A6" s="281" t="s">
        <v>179</v>
      </c>
      <c r="B6" s="281"/>
      <c r="C6" s="281"/>
      <c r="D6" s="281"/>
      <c r="E6" s="281"/>
    </row>
    <row r="7" spans="1:7" ht="15">
      <c r="A7" s="287" t="s">
        <v>180</v>
      </c>
      <c r="B7" s="288"/>
      <c r="C7" s="288"/>
      <c r="D7" s="288"/>
      <c r="E7" s="288"/>
      <c r="F7" s="288"/>
      <c r="G7" s="289"/>
    </row>
    <row r="9" spans="1:5" ht="15">
      <c r="A9" s="290" t="s">
        <v>181</v>
      </c>
      <c r="B9" s="290"/>
      <c r="C9" s="290"/>
      <c r="D9" s="290"/>
      <c r="E9" s="290"/>
    </row>
    <row r="10" spans="1:5" ht="15">
      <c r="A10" s="100"/>
      <c r="B10" s="100"/>
      <c r="C10" s="100"/>
      <c r="D10" s="100"/>
      <c r="E10" s="100"/>
    </row>
    <row r="11" spans="1:5" ht="15">
      <c r="A11" s="94" t="s">
        <v>59</v>
      </c>
      <c r="B11" s="94" t="s">
        <v>115</v>
      </c>
      <c r="C11" s="94" t="s">
        <v>116</v>
      </c>
      <c r="D11" s="94" t="s">
        <v>182</v>
      </c>
      <c r="E11" s="94" t="s">
        <v>183</v>
      </c>
    </row>
    <row r="12" spans="1:5" ht="39">
      <c r="A12" s="285">
        <v>900</v>
      </c>
      <c r="B12" s="285">
        <v>90017</v>
      </c>
      <c r="C12" s="285" t="s">
        <v>184</v>
      </c>
      <c r="D12" s="95" t="s">
        <v>185</v>
      </c>
      <c r="E12" s="96">
        <v>673100</v>
      </c>
    </row>
    <row r="13" spans="1:5" ht="26.25">
      <c r="A13" s="285"/>
      <c r="B13" s="285"/>
      <c r="C13" s="285"/>
      <c r="D13" s="95" t="s">
        <v>186</v>
      </c>
      <c r="E13" s="96">
        <v>127700</v>
      </c>
    </row>
    <row r="14" spans="1:5" ht="15">
      <c r="A14" s="94"/>
      <c r="B14" s="94"/>
      <c r="C14" s="94" t="s">
        <v>39</v>
      </c>
      <c r="D14" s="95"/>
      <c r="E14" s="92">
        <f>E12+E13</f>
        <v>800800</v>
      </c>
    </row>
    <row r="15" spans="1:5" ht="15">
      <c r="A15" s="112"/>
      <c r="B15" s="112"/>
      <c r="C15" s="112"/>
      <c r="D15" s="113"/>
      <c r="E15" s="114"/>
    </row>
    <row r="16" spans="1:5" ht="15">
      <c r="A16" s="112"/>
      <c r="B16" s="112"/>
      <c r="C16" s="112"/>
      <c r="D16" s="113"/>
      <c r="E16" s="114"/>
    </row>
    <row r="17" spans="1:5" ht="15">
      <c r="A17" s="290"/>
      <c r="B17" s="290"/>
      <c r="C17" s="290"/>
      <c r="D17" s="290"/>
      <c r="E17" s="290"/>
    </row>
    <row r="18" spans="1:5" ht="15">
      <c r="A18" s="290" t="s">
        <v>187</v>
      </c>
      <c r="B18" s="290"/>
      <c r="C18" s="290"/>
      <c r="D18" s="290"/>
      <c r="E18" s="290"/>
    </row>
    <row r="19" spans="1:5" ht="15">
      <c r="A19" s="291"/>
      <c r="B19" s="291"/>
      <c r="C19" s="291"/>
      <c r="D19" s="291"/>
      <c r="E19" s="291"/>
    </row>
    <row r="20" spans="1:5" ht="15">
      <c r="A20" s="94" t="s">
        <v>59</v>
      </c>
      <c r="B20" s="94" t="s">
        <v>115</v>
      </c>
      <c r="C20" s="94" t="s">
        <v>116</v>
      </c>
      <c r="D20" s="94" t="s">
        <v>182</v>
      </c>
      <c r="E20" s="94" t="s">
        <v>183</v>
      </c>
    </row>
    <row r="21" spans="1:5" ht="45.75" customHeight="1">
      <c r="A21" s="292">
        <v>900</v>
      </c>
      <c r="B21" s="296">
        <v>90017</v>
      </c>
      <c r="C21" s="115" t="s">
        <v>188</v>
      </c>
      <c r="D21" s="116" t="s">
        <v>189</v>
      </c>
      <c r="E21" s="111" t="s">
        <v>197</v>
      </c>
    </row>
    <row r="22" spans="1:5" ht="68.25" customHeight="1">
      <c r="A22" s="293"/>
      <c r="B22" s="297"/>
      <c r="C22" s="95" t="s">
        <v>190</v>
      </c>
      <c r="D22" s="300" t="s">
        <v>191</v>
      </c>
      <c r="E22" s="117">
        <v>2887350</v>
      </c>
    </row>
    <row r="23" spans="1:5" ht="30" customHeight="1">
      <c r="A23" s="293"/>
      <c r="B23" s="297"/>
      <c r="C23" s="122" t="s">
        <v>417</v>
      </c>
      <c r="D23" s="301"/>
      <c r="E23" s="123" t="s">
        <v>196</v>
      </c>
    </row>
    <row r="24" spans="1:5" ht="36">
      <c r="A24" s="294"/>
      <c r="B24" s="298"/>
      <c r="C24" s="118" t="s">
        <v>192</v>
      </c>
      <c r="D24" s="247" t="s">
        <v>189</v>
      </c>
      <c r="E24" s="119">
        <v>28000</v>
      </c>
    </row>
    <row r="25" spans="1:5" ht="30.75" customHeight="1">
      <c r="A25" s="294"/>
      <c r="B25" s="298"/>
      <c r="C25" s="118" t="s">
        <v>193</v>
      </c>
      <c r="D25" s="247"/>
      <c r="E25" s="119">
        <v>15000</v>
      </c>
    </row>
    <row r="26" spans="1:5" ht="27.75" customHeight="1">
      <c r="A26" s="294"/>
      <c r="B26" s="298"/>
      <c r="C26" s="118" t="s">
        <v>194</v>
      </c>
      <c r="D26" s="120" t="s">
        <v>195</v>
      </c>
      <c r="E26" s="119">
        <v>8000</v>
      </c>
    </row>
    <row r="27" spans="1:5" ht="21" customHeight="1">
      <c r="A27" s="295"/>
      <c r="B27" s="299"/>
      <c r="C27" s="95" t="s">
        <v>39</v>
      </c>
      <c r="D27" s="94"/>
      <c r="E27" s="121">
        <v>3160350</v>
      </c>
    </row>
    <row r="29" ht="26.25" customHeight="1"/>
    <row r="30" spans="4:5" ht="15">
      <c r="D30" s="51" t="s">
        <v>40</v>
      </c>
      <c r="E30" s="51"/>
    </row>
    <row r="31" spans="4:5" ht="15">
      <c r="D31" s="51"/>
      <c r="E31" s="51"/>
    </row>
    <row r="32" spans="4:5" ht="15">
      <c r="D32" s="51" t="s">
        <v>41</v>
      </c>
      <c r="E32" s="51"/>
    </row>
  </sheetData>
  <sheetProtection/>
  <mergeCells count="13">
    <mergeCell ref="A17:E17"/>
    <mergeCell ref="A18:E18"/>
    <mergeCell ref="A19:E19"/>
    <mergeCell ref="A21:A27"/>
    <mergeCell ref="B21:B27"/>
    <mergeCell ref="D24:D25"/>
    <mergeCell ref="D22:D23"/>
    <mergeCell ref="A6:E6"/>
    <mergeCell ref="A7:G7"/>
    <mergeCell ref="A9:E9"/>
    <mergeCell ref="A12:A13"/>
    <mergeCell ref="B12:B13"/>
    <mergeCell ref="C12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39">
      <selection activeCell="J42" sqref="J42"/>
    </sheetView>
  </sheetViews>
  <sheetFormatPr defaultColWidth="4.00390625" defaultRowHeight="15"/>
  <cols>
    <col min="1" max="1" width="4.00390625" style="1" customWidth="1"/>
    <col min="2" max="2" width="25.421875" style="2" customWidth="1"/>
    <col min="3" max="3" width="7.57421875" style="3" customWidth="1"/>
    <col min="4" max="4" width="5.140625" style="4" customWidth="1"/>
    <col min="5" max="5" width="5.00390625" style="4" customWidth="1"/>
    <col min="6" max="6" width="5.28125" style="4" customWidth="1"/>
    <col min="7" max="7" width="4.8515625" style="4" customWidth="1"/>
    <col min="8" max="8" width="5.7109375" style="4" customWidth="1"/>
    <col min="9" max="9" width="4.7109375" style="4" customWidth="1"/>
    <col min="10" max="10" width="5.140625" style="4" customWidth="1"/>
    <col min="11" max="11" width="5.00390625" style="4" customWidth="1"/>
    <col min="12" max="12" width="8.00390625" style="4" customWidth="1"/>
    <col min="13" max="13" width="6.00390625" style="4" customWidth="1"/>
    <col min="14" max="14" width="5.8515625" style="4" customWidth="1"/>
    <col min="15" max="15" width="5.421875" style="4" customWidth="1"/>
    <col min="16" max="16" width="5.8515625" style="4" customWidth="1"/>
    <col min="17" max="17" width="6.140625" style="4" customWidth="1"/>
    <col min="18" max="18" width="4.7109375" style="4" customWidth="1"/>
    <col min="19" max="19" width="6.28125" style="4" customWidth="1"/>
    <col min="20" max="20" width="5.421875" style="4" customWidth="1"/>
    <col min="21" max="21" width="5.7109375" style="4" customWidth="1"/>
    <col min="22" max="22" width="5.8515625" style="4" customWidth="1"/>
    <col min="23" max="16384" width="4.00390625" style="7" customWidth="1"/>
  </cols>
  <sheetData>
    <row r="1" spans="1:22" ht="15">
      <c r="A1" s="25"/>
      <c r="C1" s="26"/>
      <c r="D1" s="27"/>
      <c r="E1" s="27"/>
      <c r="F1" s="27"/>
      <c r="G1" s="27"/>
      <c r="H1" s="27"/>
      <c r="I1" s="27"/>
      <c r="J1" s="28"/>
      <c r="K1" s="28"/>
      <c r="L1" s="27"/>
      <c r="M1" s="28" t="s">
        <v>178</v>
      </c>
      <c r="N1" s="27"/>
      <c r="O1" s="27"/>
      <c r="P1" s="27"/>
      <c r="Q1" s="27"/>
      <c r="R1" s="27"/>
      <c r="S1" s="27"/>
      <c r="T1" s="27"/>
      <c r="U1" s="27"/>
      <c r="V1" s="27"/>
    </row>
    <row r="2" spans="1:22" ht="15">
      <c r="A2" s="25"/>
      <c r="C2" s="26"/>
      <c r="D2" s="27"/>
      <c r="E2" s="27"/>
      <c r="F2" s="27"/>
      <c r="G2" s="27"/>
      <c r="H2" s="27"/>
      <c r="I2" s="27"/>
      <c r="J2" s="28"/>
      <c r="K2" s="28"/>
      <c r="L2" s="27"/>
      <c r="M2" s="28" t="s">
        <v>0</v>
      </c>
      <c r="N2" s="27"/>
      <c r="O2" s="27"/>
      <c r="P2" s="27"/>
      <c r="Q2" s="27"/>
      <c r="R2" s="27"/>
      <c r="S2" s="27"/>
      <c r="T2" s="27"/>
      <c r="U2" s="27"/>
      <c r="V2" s="27"/>
    </row>
    <row r="3" spans="1:22" ht="15">
      <c r="A3" s="25"/>
      <c r="C3" s="26"/>
      <c r="D3" s="27"/>
      <c r="E3" s="27"/>
      <c r="F3" s="27"/>
      <c r="G3" s="27"/>
      <c r="H3" s="27"/>
      <c r="I3" s="27"/>
      <c r="J3" s="28"/>
      <c r="K3" s="28"/>
      <c r="L3" s="27"/>
      <c r="M3" s="28" t="s">
        <v>198</v>
      </c>
      <c r="N3" s="27"/>
      <c r="O3" s="27"/>
      <c r="P3" s="27"/>
      <c r="Q3" s="27"/>
      <c r="R3" s="27"/>
      <c r="S3" s="27"/>
      <c r="T3" s="27"/>
      <c r="U3" s="27"/>
      <c r="V3" s="27"/>
    </row>
    <row r="4" spans="1:22" ht="15">
      <c r="A4" s="25"/>
      <c r="C4" s="26"/>
      <c r="D4" s="27"/>
      <c r="E4" s="27"/>
      <c r="F4" s="27"/>
      <c r="G4" s="27"/>
      <c r="H4" s="27"/>
      <c r="I4" s="27"/>
      <c r="J4" s="28"/>
      <c r="K4" s="28"/>
      <c r="L4" s="27"/>
      <c r="M4" s="28" t="s">
        <v>54</v>
      </c>
      <c r="N4" s="27"/>
      <c r="O4" s="27"/>
      <c r="P4" s="27"/>
      <c r="Q4" s="27"/>
      <c r="R4" s="27"/>
      <c r="S4" s="27"/>
      <c r="T4" s="27"/>
      <c r="U4" s="27"/>
      <c r="V4" s="27"/>
    </row>
    <row r="5" spans="1:22" ht="15">
      <c r="A5" s="25"/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s="5" customFormat="1" ht="14.25">
      <c r="A6" s="29"/>
      <c r="B6" s="302" t="s">
        <v>53</v>
      </c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"/>
      <c r="R6" s="30"/>
      <c r="S6" s="30"/>
      <c r="T6" s="30"/>
      <c r="U6" s="30"/>
      <c r="V6" s="28"/>
    </row>
    <row r="7" spans="1:22" s="6" customFormat="1" ht="15">
      <c r="A7" s="303"/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1"/>
      <c r="R7" s="31"/>
      <c r="S7" s="31"/>
      <c r="T7" s="31"/>
      <c r="U7" s="31"/>
      <c r="V7" s="31"/>
    </row>
    <row r="8" spans="1:22" ht="15">
      <c r="A8" s="25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 t="s">
        <v>1</v>
      </c>
      <c r="U8" s="27"/>
      <c r="V8" s="27"/>
    </row>
    <row r="9" spans="1:24" ht="15">
      <c r="A9" s="305" t="s">
        <v>2</v>
      </c>
      <c r="B9" s="306" t="s">
        <v>3</v>
      </c>
      <c r="C9" s="307" t="s">
        <v>4</v>
      </c>
      <c r="D9" s="308" t="s">
        <v>5</v>
      </c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10"/>
      <c r="R9" s="310"/>
      <c r="S9" s="310"/>
      <c r="T9" s="310"/>
      <c r="U9" s="310"/>
      <c r="V9" s="310"/>
      <c r="W9" s="9"/>
      <c r="X9" s="10"/>
    </row>
    <row r="10" spans="1:24" ht="15">
      <c r="A10" s="305"/>
      <c r="B10" s="306"/>
      <c r="C10" s="306"/>
      <c r="D10" s="32">
        <v>600</v>
      </c>
      <c r="E10" s="311">
        <v>630</v>
      </c>
      <c r="F10" s="311"/>
      <c r="G10" s="311">
        <v>754</v>
      </c>
      <c r="H10" s="311"/>
      <c r="I10" s="311"/>
      <c r="J10" s="32">
        <v>801</v>
      </c>
      <c r="K10" s="32">
        <v>801</v>
      </c>
      <c r="L10" s="311">
        <v>900</v>
      </c>
      <c r="M10" s="311"/>
      <c r="N10" s="311"/>
      <c r="O10" s="311"/>
      <c r="P10" s="311"/>
      <c r="Q10" s="312">
        <v>921</v>
      </c>
      <c r="R10" s="312"/>
      <c r="S10" s="312"/>
      <c r="T10" s="311">
        <v>926</v>
      </c>
      <c r="U10" s="311"/>
      <c r="V10" s="311"/>
      <c r="W10" s="10"/>
      <c r="X10" s="10"/>
    </row>
    <row r="11" spans="1:22" ht="15">
      <c r="A11" s="305"/>
      <c r="B11" s="306"/>
      <c r="C11" s="306"/>
      <c r="D11" s="32">
        <v>60016</v>
      </c>
      <c r="E11" s="311">
        <v>63095</v>
      </c>
      <c r="F11" s="311"/>
      <c r="G11" s="311">
        <v>75412</v>
      </c>
      <c r="H11" s="311"/>
      <c r="I11" s="311"/>
      <c r="J11" s="32">
        <v>80101</v>
      </c>
      <c r="K11" s="32">
        <v>80195</v>
      </c>
      <c r="L11" s="311">
        <v>90003</v>
      </c>
      <c r="M11" s="311"/>
      <c r="N11" s="33">
        <v>90004</v>
      </c>
      <c r="O11" s="314">
        <v>90095</v>
      </c>
      <c r="P11" s="315"/>
      <c r="Q11" s="312">
        <v>92195</v>
      </c>
      <c r="R11" s="312"/>
      <c r="S11" s="312"/>
      <c r="T11" s="311">
        <v>92695</v>
      </c>
      <c r="U11" s="311"/>
      <c r="V11" s="311"/>
    </row>
    <row r="12" spans="1:22" ht="15">
      <c r="A12" s="305"/>
      <c r="B12" s="306"/>
      <c r="C12" s="306"/>
      <c r="D12" s="32">
        <v>6050</v>
      </c>
      <c r="E12" s="32">
        <v>4210</v>
      </c>
      <c r="F12" s="32">
        <v>4300</v>
      </c>
      <c r="G12" s="32">
        <v>4210</v>
      </c>
      <c r="H12" s="32">
        <v>4300</v>
      </c>
      <c r="I12" s="32">
        <v>6060</v>
      </c>
      <c r="J12" s="32">
        <v>4300</v>
      </c>
      <c r="K12" s="32">
        <v>4210</v>
      </c>
      <c r="L12" s="32">
        <v>4210</v>
      </c>
      <c r="M12" s="32">
        <v>4300</v>
      </c>
      <c r="N12" s="32">
        <v>4210</v>
      </c>
      <c r="O12" s="32">
        <v>4210</v>
      </c>
      <c r="P12" s="32">
        <v>4270</v>
      </c>
      <c r="Q12" s="32">
        <v>4210</v>
      </c>
      <c r="R12" s="32">
        <v>4260</v>
      </c>
      <c r="S12" s="32">
        <v>4300</v>
      </c>
      <c r="T12" s="238">
        <v>4210</v>
      </c>
      <c r="U12" s="238">
        <v>4300</v>
      </c>
      <c r="V12" s="238">
        <v>6050</v>
      </c>
    </row>
    <row r="13" spans="1:22" s="11" customFormat="1" ht="11.25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24">
        <v>8</v>
      </c>
      <c r="I13" s="24">
        <v>9</v>
      </c>
      <c r="J13" s="24">
        <v>10</v>
      </c>
      <c r="K13" s="24">
        <v>11</v>
      </c>
      <c r="L13" s="24">
        <v>12</v>
      </c>
      <c r="M13" s="24">
        <v>13</v>
      </c>
      <c r="N13" s="24">
        <v>14</v>
      </c>
      <c r="O13" s="24">
        <v>15</v>
      </c>
      <c r="P13" s="24">
        <v>16</v>
      </c>
      <c r="Q13" s="24">
        <v>17</v>
      </c>
      <c r="R13" s="24">
        <v>18</v>
      </c>
      <c r="S13" s="24">
        <v>19</v>
      </c>
      <c r="T13" s="239">
        <v>20</v>
      </c>
      <c r="U13" s="239">
        <v>21</v>
      </c>
      <c r="V13" s="240">
        <v>22</v>
      </c>
    </row>
    <row r="14" spans="1:22" ht="15">
      <c r="A14" s="313">
        <v>1</v>
      </c>
      <c r="B14" s="12" t="s">
        <v>6</v>
      </c>
      <c r="C14" s="34">
        <f>C15+C16</f>
        <v>7204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5">
      <c r="A15" s="313"/>
      <c r="B15" s="13" t="s">
        <v>7</v>
      </c>
      <c r="C15" s="35">
        <f>SUM(D15:X15)</f>
        <v>3700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>
        <v>1850</v>
      </c>
      <c r="R15" s="35"/>
      <c r="S15" s="35">
        <v>1850</v>
      </c>
      <c r="T15" s="35"/>
      <c r="U15" s="35"/>
      <c r="V15" s="35"/>
    </row>
    <row r="16" spans="1:22" ht="15">
      <c r="A16" s="313"/>
      <c r="B16" s="13" t="s">
        <v>8</v>
      </c>
      <c r="C16" s="35">
        <f>SUM(D16:X16)</f>
        <v>3504</v>
      </c>
      <c r="D16" s="35"/>
      <c r="E16" s="35"/>
      <c r="F16" s="35"/>
      <c r="G16" s="35"/>
      <c r="H16" s="35"/>
      <c r="I16" s="35"/>
      <c r="J16" s="35"/>
      <c r="K16" s="35"/>
      <c r="L16" s="35">
        <v>2504</v>
      </c>
      <c r="M16" s="35">
        <v>1000</v>
      </c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5">
      <c r="A17" s="313">
        <v>2</v>
      </c>
      <c r="B17" s="12" t="s">
        <v>9</v>
      </c>
      <c r="C17" s="34">
        <f>C18+C19+C20</f>
        <v>26423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5">
      <c r="A18" s="313"/>
      <c r="B18" s="13" t="s">
        <v>10</v>
      </c>
      <c r="C18" s="35">
        <f>SUM(D18:X18)</f>
        <v>7340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>
        <v>7340</v>
      </c>
      <c r="Q18" s="35"/>
      <c r="R18" s="35"/>
      <c r="S18" s="35"/>
      <c r="T18" s="35"/>
      <c r="U18" s="35"/>
      <c r="V18" s="35"/>
    </row>
    <row r="19" spans="1:22" ht="15">
      <c r="A19" s="313"/>
      <c r="B19" s="13" t="s">
        <v>11</v>
      </c>
      <c r="C19" s="35">
        <f>SUM(D19:X19)</f>
        <v>9428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>
        <v>2500</v>
      </c>
      <c r="R19" s="36"/>
      <c r="S19" s="36">
        <v>4928</v>
      </c>
      <c r="T19" s="35">
        <v>1000</v>
      </c>
      <c r="U19" s="35">
        <v>1000</v>
      </c>
      <c r="V19" s="35"/>
    </row>
    <row r="20" spans="1:22" ht="23.25">
      <c r="A20" s="313"/>
      <c r="B20" s="13" t="s">
        <v>12</v>
      </c>
      <c r="C20" s="35">
        <f>SUM(D20:X20)</f>
        <v>9655</v>
      </c>
      <c r="D20" s="35"/>
      <c r="E20" s="35"/>
      <c r="F20" s="35"/>
      <c r="G20" s="35">
        <v>1355</v>
      </c>
      <c r="H20" s="35"/>
      <c r="I20" s="35">
        <v>6300</v>
      </c>
      <c r="J20" s="35"/>
      <c r="K20" s="35"/>
      <c r="L20" s="35">
        <v>2000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5">
      <c r="A21" s="313">
        <v>3</v>
      </c>
      <c r="B21" s="12" t="s">
        <v>13</v>
      </c>
      <c r="C21" s="34">
        <f>C22+C23</f>
        <v>16928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ht="15">
      <c r="A22" s="313"/>
      <c r="B22" s="13" t="s">
        <v>14</v>
      </c>
      <c r="C22" s="35">
        <f>SUM(D22:X22)</f>
        <v>3428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6">
        <v>1178</v>
      </c>
      <c r="R22" s="36"/>
      <c r="S22" s="36">
        <v>2250</v>
      </c>
      <c r="T22" s="35"/>
      <c r="U22" s="35"/>
      <c r="V22" s="35"/>
    </row>
    <row r="23" spans="1:22" ht="15">
      <c r="A23" s="313"/>
      <c r="B23" s="13" t="s">
        <v>15</v>
      </c>
      <c r="C23" s="35">
        <f>SUM(D23:X23)</f>
        <v>13500</v>
      </c>
      <c r="D23" s="35"/>
      <c r="E23" s="35"/>
      <c r="F23" s="35"/>
      <c r="G23" s="35"/>
      <c r="H23" s="35">
        <v>11600</v>
      </c>
      <c r="I23" s="35">
        <v>1000</v>
      </c>
      <c r="J23" s="35"/>
      <c r="K23" s="35"/>
      <c r="L23" s="35">
        <v>900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</row>
    <row r="24" spans="1:22" ht="15">
      <c r="A24" s="313">
        <v>4</v>
      </c>
      <c r="B24" s="12" t="s">
        <v>16</v>
      </c>
      <c r="C24" s="34">
        <f>C25+C26</f>
        <v>13670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</row>
    <row r="25" spans="1:22" ht="15">
      <c r="A25" s="313"/>
      <c r="B25" s="13" t="s">
        <v>14</v>
      </c>
      <c r="C25" s="35">
        <f>SUM(D25:X25)</f>
        <v>2200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>
        <v>1000</v>
      </c>
      <c r="P25" s="35"/>
      <c r="Q25" s="35">
        <v>400</v>
      </c>
      <c r="R25" s="35"/>
      <c r="S25" s="35">
        <v>600</v>
      </c>
      <c r="T25" s="35"/>
      <c r="U25" s="35">
        <v>200</v>
      </c>
      <c r="V25" s="35"/>
    </row>
    <row r="26" spans="1:22" ht="23.25">
      <c r="A26" s="313"/>
      <c r="B26" s="13" t="s">
        <v>12</v>
      </c>
      <c r="C26" s="35">
        <f>SUM(D26:X26)</f>
        <v>11470</v>
      </c>
      <c r="D26" s="35">
        <v>5970</v>
      </c>
      <c r="E26" s="35"/>
      <c r="F26" s="35"/>
      <c r="G26" s="35">
        <v>5000</v>
      </c>
      <c r="H26" s="35"/>
      <c r="I26" s="35"/>
      <c r="J26" s="35"/>
      <c r="K26" s="35"/>
      <c r="L26" s="35"/>
      <c r="M26" s="35"/>
      <c r="N26" s="35">
        <v>500</v>
      </c>
      <c r="O26" s="35"/>
      <c r="P26" s="35"/>
      <c r="Q26" s="35"/>
      <c r="R26" s="35"/>
      <c r="S26" s="35"/>
      <c r="T26" s="35"/>
      <c r="U26" s="35"/>
      <c r="V26" s="35"/>
    </row>
    <row r="27" spans="1:22" ht="15">
      <c r="A27" s="313">
        <v>5</v>
      </c>
      <c r="B27" s="12" t="s">
        <v>17</v>
      </c>
      <c r="C27" s="34">
        <f>C28+C29</f>
        <v>11633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</row>
    <row r="28" spans="1:22" ht="34.5">
      <c r="A28" s="313"/>
      <c r="B28" s="13" t="s">
        <v>18</v>
      </c>
      <c r="C28" s="35">
        <v>3000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7" t="s">
        <v>46</v>
      </c>
      <c r="R28" s="37" t="s">
        <v>45</v>
      </c>
      <c r="S28" s="35">
        <v>1800</v>
      </c>
      <c r="T28" s="35"/>
      <c r="U28" s="35"/>
      <c r="V28" s="35"/>
    </row>
    <row r="29" spans="1:22" ht="15">
      <c r="A29" s="313"/>
      <c r="B29" s="2" t="s">
        <v>19</v>
      </c>
      <c r="C29" s="35">
        <f>SUM(D29:X29)</f>
        <v>8633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>
        <v>8633</v>
      </c>
    </row>
    <row r="30" spans="1:22" ht="15">
      <c r="A30" s="313">
        <v>6</v>
      </c>
      <c r="B30" s="12" t="s">
        <v>20</v>
      </c>
      <c r="C30" s="34">
        <f>C31+C32</f>
        <v>10844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</row>
    <row r="31" spans="1:22" ht="34.5">
      <c r="A31" s="313"/>
      <c r="B31" s="13" t="s">
        <v>21</v>
      </c>
      <c r="C31" s="35">
        <v>3500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7" t="s">
        <v>47</v>
      </c>
      <c r="R31" s="37"/>
      <c r="S31" s="35"/>
      <c r="T31" s="35"/>
      <c r="U31" s="35"/>
      <c r="V31" s="38" t="s">
        <v>42</v>
      </c>
    </row>
    <row r="32" spans="1:22" ht="34.5">
      <c r="A32" s="313"/>
      <c r="B32" s="13" t="s">
        <v>7</v>
      </c>
      <c r="C32" s="35">
        <v>7344</v>
      </c>
      <c r="D32" s="35"/>
      <c r="E32" s="35"/>
      <c r="F32" s="35"/>
      <c r="G32" s="35"/>
      <c r="H32" s="35"/>
      <c r="I32" s="35"/>
      <c r="J32" s="35"/>
      <c r="K32" s="35">
        <v>500</v>
      </c>
      <c r="L32" s="35"/>
      <c r="M32" s="35"/>
      <c r="N32" s="35"/>
      <c r="O32" s="35"/>
      <c r="P32" s="35"/>
      <c r="Q32" s="37" t="s">
        <v>48</v>
      </c>
      <c r="R32" s="37"/>
      <c r="S32" s="35">
        <v>800</v>
      </c>
      <c r="T32" s="35"/>
      <c r="U32" s="35"/>
      <c r="V32" s="38" t="s">
        <v>43</v>
      </c>
    </row>
    <row r="33" spans="1:23" ht="15">
      <c r="A33" s="305" t="s">
        <v>2</v>
      </c>
      <c r="B33" s="316" t="s">
        <v>3</v>
      </c>
      <c r="C33" s="319" t="s">
        <v>4</v>
      </c>
      <c r="D33" s="321" t="s">
        <v>5</v>
      </c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2"/>
      <c r="R33" s="322"/>
      <c r="S33" s="322"/>
      <c r="T33" s="322"/>
      <c r="U33" s="322"/>
      <c r="V33" s="322"/>
      <c r="W33" s="14"/>
    </row>
    <row r="34" spans="1:23" ht="15">
      <c r="A34" s="305"/>
      <c r="B34" s="317"/>
      <c r="C34" s="320"/>
      <c r="D34" s="238">
        <v>600</v>
      </c>
      <c r="E34" s="311">
        <v>630</v>
      </c>
      <c r="F34" s="311"/>
      <c r="G34" s="311">
        <v>754</v>
      </c>
      <c r="H34" s="311"/>
      <c r="I34" s="311"/>
      <c r="J34" s="238">
        <v>801</v>
      </c>
      <c r="K34" s="238">
        <v>801</v>
      </c>
      <c r="L34" s="311">
        <v>900</v>
      </c>
      <c r="M34" s="311"/>
      <c r="N34" s="311"/>
      <c r="O34" s="311"/>
      <c r="P34" s="311"/>
      <c r="Q34" s="312">
        <v>921</v>
      </c>
      <c r="R34" s="312"/>
      <c r="S34" s="312"/>
      <c r="T34" s="311">
        <v>926</v>
      </c>
      <c r="U34" s="311"/>
      <c r="V34" s="311"/>
      <c r="W34" s="15"/>
    </row>
    <row r="35" spans="1:23" ht="15">
      <c r="A35" s="305"/>
      <c r="B35" s="317"/>
      <c r="C35" s="320"/>
      <c r="D35" s="238">
        <v>60016</v>
      </c>
      <c r="E35" s="311">
        <v>63095</v>
      </c>
      <c r="F35" s="311"/>
      <c r="G35" s="311">
        <v>75412</v>
      </c>
      <c r="H35" s="311"/>
      <c r="I35" s="311"/>
      <c r="J35" s="238">
        <v>80101</v>
      </c>
      <c r="K35" s="238">
        <v>80195</v>
      </c>
      <c r="L35" s="311">
        <v>90003</v>
      </c>
      <c r="M35" s="311"/>
      <c r="N35" s="238">
        <v>90004</v>
      </c>
      <c r="O35" s="311">
        <v>90095</v>
      </c>
      <c r="P35" s="325"/>
      <c r="Q35" s="312">
        <v>92195</v>
      </c>
      <c r="R35" s="312"/>
      <c r="S35" s="312"/>
      <c r="T35" s="311">
        <v>92695</v>
      </c>
      <c r="U35" s="311"/>
      <c r="V35" s="311"/>
      <c r="W35" s="15"/>
    </row>
    <row r="36" spans="1:23" ht="15">
      <c r="A36" s="305"/>
      <c r="B36" s="318"/>
      <c r="C36" s="320"/>
      <c r="D36" s="238">
        <v>6050</v>
      </c>
      <c r="E36" s="238">
        <v>4210</v>
      </c>
      <c r="F36" s="238">
        <v>4300</v>
      </c>
      <c r="G36" s="238">
        <v>4210</v>
      </c>
      <c r="H36" s="238">
        <v>4300</v>
      </c>
      <c r="I36" s="238">
        <v>6060</v>
      </c>
      <c r="J36" s="238">
        <v>4300</v>
      </c>
      <c r="K36" s="238">
        <v>4210</v>
      </c>
      <c r="L36" s="238">
        <v>4210</v>
      </c>
      <c r="M36" s="238">
        <v>4300</v>
      </c>
      <c r="N36" s="238">
        <v>4210</v>
      </c>
      <c r="O36" s="238">
        <v>4210</v>
      </c>
      <c r="P36" s="238">
        <v>4270</v>
      </c>
      <c r="Q36" s="238">
        <v>4210</v>
      </c>
      <c r="R36" s="238">
        <v>4260</v>
      </c>
      <c r="S36" s="238">
        <v>4300</v>
      </c>
      <c r="T36" s="238">
        <v>4210</v>
      </c>
      <c r="U36" s="238">
        <v>4300</v>
      </c>
      <c r="V36" s="238">
        <v>6050</v>
      </c>
      <c r="W36" s="15"/>
    </row>
    <row r="37" spans="1:23" ht="15">
      <c r="A37" s="24">
        <v>1</v>
      </c>
      <c r="B37" s="24">
        <v>2</v>
      </c>
      <c r="C37" s="24">
        <v>3</v>
      </c>
      <c r="D37" s="24">
        <v>4</v>
      </c>
      <c r="E37" s="24">
        <v>5</v>
      </c>
      <c r="F37" s="24">
        <v>6</v>
      </c>
      <c r="G37" s="24">
        <v>7</v>
      </c>
      <c r="H37" s="24">
        <v>8</v>
      </c>
      <c r="I37" s="24">
        <v>9</v>
      </c>
      <c r="J37" s="24">
        <v>10</v>
      </c>
      <c r="K37" s="24">
        <v>11</v>
      </c>
      <c r="L37" s="24">
        <v>12</v>
      </c>
      <c r="M37" s="24">
        <v>13</v>
      </c>
      <c r="N37" s="24">
        <v>14</v>
      </c>
      <c r="O37" s="24">
        <v>15</v>
      </c>
      <c r="P37" s="24">
        <v>16</v>
      </c>
      <c r="Q37" s="24">
        <v>17</v>
      </c>
      <c r="R37" s="24">
        <v>18</v>
      </c>
      <c r="S37" s="24">
        <v>19</v>
      </c>
      <c r="T37" s="24">
        <v>20</v>
      </c>
      <c r="U37" s="24">
        <v>21</v>
      </c>
      <c r="V37" s="27">
        <v>22</v>
      </c>
      <c r="W37" s="14"/>
    </row>
    <row r="38" spans="1:23" ht="15">
      <c r="A38" s="313">
        <v>7</v>
      </c>
      <c r="B38" s="12" t="s">
        <v>22</v>
      </c>
      <c r="C38" s="34">
        <f>C39+C40</f>
        <v>10768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14"/>
    </row>
    <row r="39" spans="1:23" ht="15">
      <c r="A39" s="313"/>
      <c r="B39" s="13" t="s">
        <v>23</v>
      </c>
      <c r="C39" s="35">
        <f>SUM(D39:X39)</f>
        <v>6000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>
        <v>6000</v>
      </c>
      <c r="W39" s="14"/>
    </row>
    <row r="40" spans="1:23" ht="15">
      <c r="A40" s="313"/>
      <c r="B40" s="2" t="s">
        <v>24</v>
      </c>
      <c r="C40" s="35">
        <f>SUM(D40:X40)</f>
        <v>4768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>
        <v>2000</v>
      </c>
      <c r="R40" s="35"/>
      <c r="S40" s="35">
        <v>2768</v>
      </c>
      <c r="T40" s="35"/>
      <c r="U40" s="35"/>
      <c r="V40" s="35"/>
      <c r="W40" s="14"/>
    </row>
    <row r="41" spans="1:22" ht="15">
      <c r="A41" s="313">
        <v>8</v>
      </c>
      <c r="B41" s="12" t="s">
        <v>25</v>
      </c>
      <c r="C41" s="34">
        <f>C42+C43</f>
        <v>14281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2" ht="15">
      <c r="A42" s="313"/>
      <c r="B42" s="13" t="s">
        <v>7</v>
      </c>
      <c r="C42" s="35">
        <f>SUM(D42:X42)</f>
        <v>9000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>
        <v>500</v>
      </c>
      <c r="R42" s="35"/>
      <c r="S42" s="35">
        <v>4500</v>
      </c>
      <c r="T42" s="35">
        <v>2000</v>
      </c>
      <c r="U42" s="35">
        <v>2000</v>
      </c>
      <c r="V42" s="35"/>
    </row>
    <row r="43" spans="1:22" ht="23.25">
      <c r="A43" s="313"/>
      <c r="B43" s="13" t="s">
        <v>26</v>
      </c>
      <c r="C43" s="35">
        <f>SUM(D43:X43)</f>
        <v>5281</v>
      </c>
      <c r="D43" s="35">
        <v>4000</v>
      </c>
      <c r="E43" s="35"/>
      <c r="F43" s="35"/>
      <c r="G43" s="35"/>
      <c r="H43" s="35"/>
      <c r="I43" s="35">
        <v>1000</v>
      </c>
      <c r="J43" s="35"/>
      <c r="K43" s="35"/>
      <c r="L43" s="35">
        <v>281</v>
      </c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 ht="15">
      <c r="A44" s="313">
        <v>9</v>
      </c>
      <c r="B44" s="12" t="s">
        <v>27</v>
      </c>
      <c r="C44" s="34">
        <f>C45+C46+C47</f>
        <v>9291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1:22" ht="36.75" customHeight="1">
      <c r="A45" s="313"/>
      <c r="B45" s="13" t="s">
        <v>28</v>
      </c>
      <c r="C45" s="35">
        <v>1100</v>
      </c>
      <c r="D45" s="35"/>
      <c r="E45" s="35"/>
      <c r="F45" s="35"/>
      <c r="G45" s="35"/>
      <c r="H45" s="35"/>
      <c r="I45" s="35">
        <v>400</v>
      </c>
      <c r="J45" s="35"/>
      <c r="K45" s="35"/>
      <c r="L45" s="37" t="s">
        <v>49</v>
      </c>
      <c r="M45" s="37" t="s">
        <v>50</v>
      </c>
      <c r="N45" s="35"/>
      <c r="O45" s="35"/>
      <c r="P45" s="35"/>
      <c r="Q45" s="35"/>
      <c r="R45" s="35"/>
      <c r="S45" s="35"/>
      <c r="T45" s="35"/>
      <c r="U45" s="35"/>
      <c r="V45" s="35"/>
    </row>
    <row r="46" spans="1:22" ht="23.25" customHeight="1">
      <c r="A46" s="313"/>
      <c r="B46" s="13" t="s">
        <v>29</v>
      </c>
      <c r="C46" s="35">
        <f>SUM(D46:X46)</f>
        <v>5200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>
        <v>5200</v>
      </c>
      <c r="R46" s="35"/>
      <c r="S46" s="35"/>
      <c r="T46" s="35"/>
      <c r="U46" s="35"/>
      <c r="V46" s="35"/>
    </row>
    <row r="47" spans="1:22" ht="15">
      <c r="A47" s="313"/>
      <c r="B47" s="13" t="s">
        <v>30</v>
      </c>
      <c r="C47" s="35">
        <f>SUM(D47:X47)</f>
        <v>2991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>
        <v>300</v>
      </c>
      <c r="R47" s="35"/>
      <c r="S47" s="35">
        <v>2691</v>
      </c>
      <c r="T47" s="35"/>
      <c r="U47" s="35"/>
      <c r="V47" s="35"/>
    </row>
    <row r="48" spans="1:22" s="11" customFormat="1" ht="11.25">
      <c r="A48" s="326">
        <v>10</v>
      </c>
      <c r="B48" s="16" t="s">
        <v>31</v>
      </c>
      <c r="C48" s="34">
        <f>C49+C50</f>
        <v>12219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2"/>
      <c r="O48" s="32"/>
      <c r="P48" s="39"/>
      <c r="Q48" s="39"/>
      <c r="R48" s="39"/>
      <c r="S48" s="39"/>
      <c r="T48" s="39"/>
      <c r="U48" s="40"/>
      <c r="V48" s="32"/>
    </row>
    <row r="49" spans="1:22" s="11" customFormat="1" ht="11.25">
      <c r="A49" s="327"/>
      <c r="B49" s="17" t="s">
        <v>7</v>
      </c>
      <c r="C49" s="35">
        <f>SUM(D49:X49)</f>
        <v>5500</v>
      </c>
      <c r="D49" s="39"/>
      <c r="E49" s="39"/>
      <c r="F49" s="39"/>
      <c r="G49" s="39"/>
      <c r="H49" s="39"/>
      <c r="I49" s="39"/>
      <c r="J49" s="39"/>
      <c r="K49" s="39">
        <v>500</v>
      </c>
      <c r="L49" s="39"/>
      <c r="M49" s="39"/>
      <c r="N49" s="32"/>
      <c r="O49" s="32"/>
      <c r="P49" s="39"/>
      <c r="Q49" s="36">
        <v>2500</v>
      </c>
      <c r="R49" s="36"/>
      <c r="S49" s="36">
        <v>2500</v>
      </c>
      <c r="T49" s="39"/>
      <c r="U49" s="40"/>
      <c r="V49" s="32"/>
    </row>
    <row r="50" spans="1:22" s="11" customFormat="1" ht="33.75">
      <c r="A50" s="327"/>
      <c r="B50" s="17" t="s">
        <v>32</v>
      </c>
      <c r="C50" s="35">
        <v>6719</v>
      </c>
      <c r="D50" s="39"/>
      <c r="E50" s="39"/>
      <c r="F50" s="39"/>
      <c r="G50" s="39"/>
      <c r="H50" s="39"/>
      <c r="I50" s="39"/>
      <c r="J50" s="39"/>
      <c r="K50" s="39"/>
      <c r="L50" s="37" t="s">
        <v>51</v>
      </c>
      <c r="M50" s="37" t="s">
        <v>52</v>
      </c>
      <c r="N50" s="32"/>
      <c r="O50" s="32"/>
      <c r="P50" s="39"/>
      <c r="Q50" s="39"/>
      <c r="R50" s="39"/>
      <c r="S50" s="39"/>
      <c r="T50" s="39"/>
      <c r="U50" s="40"/>
      <c r="V50" s="41" t="s">
        <v>44</v>
      </c>
    </row>
    <row r="51" spans="1:22" ht="15">
      <c r="A51" s="313">
        <v>11</v>
      </c>
      <c r="B51" s="12" t="s">
        <v>33</v>
      </c>
      <c r="C51" s="34">
        <f>C52+C53</f>
        <v>25456</v>
      </c>
      <c r="D51" s="35"/>
      <c r="E51" s="35"/>
      <c r="F51" s="35"/>
      <c r="G51" s="35"/>
      <c r="H51" s="35"/>
      <c r="I51" s="35"/>
      <c r="J51" s="35"/>
      <c r="K51" s="35"/>
      <c r="L51" s="37"/>
      <c r="M51" s="37"/>
      <c r="N51" s="35"/>
      <c r="O51" s="35"/>
      <c r="P51" s="35"/>
      <c r="Q51" s="35"/>
      <c r="R51" s="35"/>
      <c r="S51" s="35"/>
      <c r="T51" s="35"/>
      <c r="U51" s="35"/>
      <c r="V51" s="35"/>
    </row>
    <row r="52" spans="1:22" ht="15">
      <c r="A52" s="313"/>
      <c r="B52" s="18" t="s">
        <v>34</v>
      </c>
      <c r="C52" s="35">
        <f>SUM(D52:X52)</f>
        <v>11100</v>
      </c>
      <c r="D52" s="42"/>
      <c r="E52" s="42">
        <v>1000</v>
      </c>
      <c r="F52" s="42">
        <v>3000</v>
      </c>
      <c r="G52" s="42"/>
      <c r="H52" s="42"/>
      <c r="I52" s="42"/>
      <c r="J52" s="27"/>
      <c r="K52" s="42"/>
      <c r="L52" s="42"/>
      <c r="M52" s="42"/>
      <c r="N52" s="42"/>
      <c r="O52" s="42"/>
      <c r="P52" s="42"/>
      <c r="Q52" s="43">
        <v>5100</v>
      </c>
      <c r="R52" s="43"/>
      <c r="S52" s="35">
        <v>1000</v>
      </c>
      <c r="T52" s="43"/>
      <c r="U52" s="42">
        <v>1000</v>
      </c>
      <c r="V52" s="43"/>
    </row>
    <row r="53" spans="1:22" ht="23.25">
      <c r="A53" s="313"/>
      <c r="B53" s="19" t="s">
        <v>12</v>
      </c>
      <c r="C53" s="35">
        <f>SUM(D53:X53)</f>
        <v>14356</v>
      </c>
      <c r="D53" s="42"/>
      <c r="E53" s="42"/>
      <c r="F53" s="42"/>
      <c r="G53" s="42">
        <v>2000</v>
      </c>
      <c r="H53" s="42"/>
      <c r="I53" s="42"/>
      <c r="J53" s="42">
        <v>4200</v>
      </c>
      <c r="K53" s="42"/>
      <c r="L53" s="42">
        <v>2500</v>
      </c>
      <c r="M53" s="42">
        <v>1156</v>
      </c>
      <c r="N53" s="42">
        <v>1500</v>
      </c>
      <c r="O53" s="42"/>
      <c r="P53" s="42"/>
      <c r="Q53" s="44"/>
      <c r="R53" s="44"/>
      <c r="S53" s="35">
        <v>3000</v>
      </c>
      <c r="T53" s="43"/>
      <c r="U53" s="42"/>
      <c r="V53" s="43"/>
    </row>
    <row r="54" spans="1:22" ht="15">
      <c r="A54" s="313">
        <v>12</v>
      </c>
      <c r="B54" s="12" t="s">
        <v>35</v>
      </c>
      <c r="C54" s="34">
        <f>C55+C56</f>
        <v>12677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ht="15">
      <c r="A55" s="313"/>
      <c r="B55" s="19" t="s">
        <v>36</v>
      </c>
      <c r="C55" s="35">
        <f>K55+Q55+S55</f>
        <v>5700</v>
      </c>
      <c r="D55" s="35"/>
      <c r="E55" s="35"/>
      <c r="F55" s="35"/>
      <c r="G55" s="35"/>
      <c r="H55" s="35"/>
      <c r="I55" s="35"/>
      <c r="J55" s="35"/>
      <c r="K55" s="35">
        <v>2000</v>
      </c>
      <c r="L55" s="35"/>
      <c r="M55" s="35"/>
      <c r="N55" s="35"/>
      <c r="O55" s="35"/>
      <c r="P55" s="35"/>
      <c r="Q55" s="35">
        <v>2700</v>
      </c>
      <c r="R55" s="35"/>
      <c r="S55" s="36" t="s">
        <v>37</v>
      </c>
      <c r="T55" s="35"/>
      <c r="U55" s="35"/>
      <c r="V55" s="35"/>
    </row>
    <row r="56" spans="1:22" ht="34.5">
      <c r="A56" s="313"/>
      <c r="B56" s="19" t="s">
        <v>38</v>
      </c>
      <c r="C56" s="35">
        <f>SUM(D56:X56)</f>
        <v>6977</v>
      </c>
      <c r="D56" s="45"/>
      <c r="E56" s="45"/>
      <c r="F56" s="45"/>
      <c r="G56" s="45">
        <v>1600</v>
      </c>
      <c r="H56" s="45"/>
      <c r="I56" s="45">
        <v>1000</v>
      </c>
      <c r="J56" s="45"/>
      <c r="K56" s="46"/>
      <c r="L56" s="44">
        <v>1800</v>
      </c>
      <c r="M56" s="44">
        <v>500</v>
      </c>
      <c r="N56" s="44">
        <v>2077</v>
      </c>
      <c r="O56" s="44"/>
      <c r="P56" s="45"/>
      <c r="Q56" s="45"/>
      <c r="R56" s="45"/>
      <c r="S56" s="45"/>
      <c r="T56" s="45"/>
      <c r="U56" s="45"/>
      <c r="V56" s="45"/>
    </row>
    <row r="57" spans="1:23" s="5" customFormat="1" ht="14.25">
      <c r="A57" s="47"/>
      <c r="B57" s="12" t="s">
        <v>39</v>
      </c>
      <c r="C57" s="34">
        <f>C14+C17+C21+C24+C27+C30+C38+C41+C44+C48+C51+C54</f>
        <v>171394</v>
      </c>
      <c r="D57" s="34">
        <f aca="true" t="shared" si="0" ref="D57:K57">D15+D16+D18+D19+D20+D22+D23+D25+D26+D28+D29+D31+D32+D39+D40+D42+D43+D45+D46+D47+D49+D50+D52+D53+D55+D56</f>
        <v>9970</v>
      </c>
      <c r="E57" s="34">
        <f t="shared" si="0"/>
        <v>1000</v>
      </c>
      <c r="F57" s="34">
        <f t="shared" si="0"/>
        <v>3000</v>
      </c>
      <c r="G57" s="34">
        <f t="shared" si="0"/>
        <v>9955</v>
      </c>
      <c r="H57" s="34">
        <f t="shared" si="0"/>
        <v>11600</v>
      </c>
      <c r="I57" s="34">
        <f t="shared" si="0"/>
        <v>9700</v>
      </c>
      <c r="J57" s="34">
        <f t="shared" si="0"/>
        <v>4200</v>
      </c>
      <c r="K57" s="34">
        <f t="shared" si="0"/>
        <v>3000</v>
      </c>
      <c r="L57" s="34">
        <v>11204</v>
      </c>
      <c r="M57" s="34">
        <v>2656</v>
      </c>
      <c r="N57" s="34">
        <f>N15+N16+N18+N19+N20+N22+N23+N25+N26+N28+N29+N31+N32+N39+N40+N42+N43+N45+N46+N47+N49+N50+N52+N53+N55+N56</f>
        <v>4077</v>
      </c>
      <c r="O57" s="34">
        <f>O15+O16+O18+O19+O20+O22+O23+O25+O26+O28+O29+O31+O32+O39+O40+O42+O43+O45+O46+O47+O49+O50+O52+O53+O55+O56</f>
        <v>1000</v>
      </c>
      <c r="P57" s="34">
        <f>P15+P16+P18+P19+P20+P22+P23+P25+P26+P28+P29+P31+P32+P39+P40+P42+P43+P45+P46+P47+P49+P50+P52+P53+P55+P56</f>
        <v>7340</v>
      </c>
      <c r="Q57" s="34">
        <v>27172</v>
      </c>
      <c r="R57" s="34">
        <v>200</v>
      </c>
      <c r="S57" s="34">
        <f>S15+S16+S18+S19+S20+S22+S23+S25+S26+S28+S29+S31+S32+S39+S40+S42+S43+S45+S46+S47+S49+S50+S52+S53+S55+S56</f>
        <v>29687</v>
      </c>
      <c r="T57" s="34">
        <f>T15+T16+T18+T19+T20+T22+T23+T25+T26+T28+T29+T31+T32+T39+T40+T42+T43+T45+T46+T47+T49+T50+T52+T53+T55+T56</f>
        <v>3000</v>
      </c>
      <c r="U57" s="34">
        <f>U15+U16+U18+U19+U20+U22+U23+U25+U26+U28+U29+U31+U32+U39+U40+U42+U43+U45+U46+U47+U49+U50+U52+U53+U55+U56</f>
        <v>4200</v>
      </c>
      <c r="V57" s="34">
        <f>V15+V16+V18+V19+V20+V22+V23+V25+V26+V28+V29+V31+V32+V39+V40+V42+V43+V45+V46+V47+V49+V50+V52+V53+V55+V56</f>
        <v>28433</v>
      </c>
      <c r="W57" s="20"/>
    </row>
    <row r="60" spans="14:15" ht="15">
      <c r="N60" s="21" t="s">
        <v>40</v>
      </c>
      <c r="O60" s="8"/>
    </row>
    <row r="61" spans="14:15" ht="15">
      <c r="N61" s="8"/>
      <c r="O61" s="8"/>
    </row>
    <row r="62" spans="2:16" s="11" customFormat="1" ht="15">
      <c r="B62" s="22"/>
      <c r="N62" s="323" t="s">
        <v>41</v>
      </c>
      <c r="O62" s="323"/>
      <c r="P62" s="324"/>
    </row>
    <row r="64" spans="12:19" ht="15">
      <c r="L64" s="23"/>
      <c r="M64" s="23"/>
      <c r="N64" s="23"/>
      <c r="O64" s="23"/>
      <c r="P64" s="23"/>
      <c r="Q64" s="23"/>
      <c r="R64" s="23"/>
      <c r="S64" s="23"/>
    </row>
  </sheetData>
  <sheetProtection/>
  <mergeCells count="45">
    <mergeCell ref="A41:A43"/>
    <mergeCell ref="A44:A47"/>
    <mergeCell ref="A48:A50"/>
    <mergeCell ref="A51:A53"/>
    <mergeCell ref="A54:A56"/>
    <mergeCell ref="N62:P62"/>
    <mergeCell ref="G35:I35"/>
    <mergeCell ref="L35:M35"/>
    <mergeCell ref="O35:P35"/>
    <mergeCell ref="Q35:S35"/>
    <mergeCell ref="T35:V35"/>
    <mergeCell ref="A38:A40"/>
    <mergeCell ref="A33:A36"/>
    <mergeCell ref="B33:B36"/>
    <mergeCell ref="C33:C36"/>
    <mergeCell ref="D33:V33"/>
    <mergeCell ref="E34:F34"/>
    <mergeCell ref="G34:I34"/>
    <mergeCell ref="L34:P34"/>
    <mergeCell ref="Q34:S34"/>
    <mergeCell ref="T34:V34"/>
    <mergeCell ref="E35:F35"/>
    <mergeCell ref="A30:A32"/>
    <mergeCell ref="T10:V10"/>
    <mergeCell ref="E11:F11"/>
    <mergeCell ref="G11:I11"/>
    <mergeCell ref="L11:M11"/>
    <mergeCell ref="O11:P11"/>
    <mergeCell ref="Q11:S11"/>
    <mergeCell ref="T11:V11"/>
    <mergeCell ref="A14:A16"/>
    <mergeCell ref="A17:A20"/>
    <mergeCell ref="A21:A23"/>
    <mergeCell ref="A24:A26"/>
    <mergeCell ref="A27:A29"/>
    <mergeCell ref="B6:P6"/>
    <mergeCell ref="A7:P7"/>
    <mergeCell ref="A9:A12"/>
    <mergeCell ref="B9:B12"/>
    <mergeCell ref="C9:C12"/>
    <mergeCell ref="D9:V9"/>
    <mergeCell ref="E10:F10"/>
    <mergeCell ref="G10:I10"/>
    <mergeCell ref="L10:P10"/>
    <mergeCell ref="Q10:S10"/>
  </mergeCells>
  <printOptions/>
  <pageMargins left="0.2" right="0.21" top="0.4" bottom="0.3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2011-07-07T08:34:06Z</dcterms:modified>
  <cp:category/>
  <cp:version/>
  <cp:contentType/>
  <cp:contentStatus/>
</cp:coreProperties>
</file>