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9155" windowHeight="8535" activeTab="4"/>
  </bookViews>
  <sheets>
    <sheet name="1 doch" sheetId="1" r:id="rId1"/>
    <sheet name="2wyd" sheetId="2" r:id="rId2"/>
    <sheet name="2a zlec" sheetId="3" r:id="rId3"/>
    <sheet name="3 dotacje" sheetId="4" r:id="rId4"/>
    <sheet name="4 F Soł" sheetId="5" r:id="rId5"/>
  </sheets>
  <definedNames/>
  <calcPr fullCalcOnLoad="1"/>
</workbook>
</file>

<file path=xl/sharedStrings.xml><?xml version="1.0" encoding="utf-8"?>
<sst xmlns="http://schemas.openxmlformats.org/spreadsheetml/2006/main" count="943" uniqueCount="564">
  <si>
    <t>Zmiana planu wydatków na projekty realizowane w ramach Funduszu Sołeckiego na 2010r.</t>
  </si>
  <si>
    <t xml:space="preserve"> (zmiana załącznika Nr 8 do uchwały  Nr XL/271/2010 Rady Gminy Kleszczewo z dnia 21 stycznia 2010 ze zmianą)</t>
  </si>
  <si>
    <t>w złotych</t>
  </si>
  <si>
    <t>LP</t>
  </si>
  <si>
    <t>Sołectwo/Projekt</t>
  </si>
  <si>
    <t>Kwota projektu</t>
  </si>
  <si>
    <t xml:space="preserve">                 Wydatki wg klasyfikacjio budżetuwej: dział, rozdział, paragraf</t>
  </si>
  <si>
    <t xml:space="preserve">    Wydatki wg klasyfikacjio budżetuwej: dział, rozdział, paragraf</t>
  </si>
  <si>
    <t>Bylin</t>
  </si>
  <si>
    <t>Integracja mieszkańców wsi</t>
  </si>
  <si>
    <t>Utrzymanie porządku na terenie wsi</t>
  </si>
  <si>
    <t>Gowarzewo</t>
  </si>
  <si>
    <t>Odnowa wsi</t>
  </si>
  <si>
    <t>Integracja Mieszkańców wsi</t>
  </si>
  <si>
    <t>Bezpieczeństwo i utrzymanie porządku</t>
  </si>
  <si>
    <t>Kleszczewo</t>
  </si>
  <si>
    <t>Integracja wsi</t>
  </si>
  <si>
    <t>remont strażnicy OSP Kleszczewo</t>
  </si>
  <si>
    <t>Komorniki</t>
  </si>
  <si>
    <t>Budowa chodnika w kierunku parku</t>
  </si>
  <si>
    <t>OSP</t>
  </si>
  <si>
    <t xml:space="preserve">                                                          Wydatki wg klasyfikacjio budżetuwej: dział, rozdział, paragraf</t>
  </si>
  <si>
    <t>Krerowo</t>
  </si>
  <si>
    <t>Integracja mieszkańców wsi Krerowo</t>
  </si>
  <si>
    <t>Krzyżowniki</t>
  </si>
  <si>
    <t>Budowa boiska</t>
  </si>
  <si>
    <t>Markowice</t>
  </si>
  <si>
    <t>Ogrodzenie boiska</t>
  </si>
  <si>
    <t>Nagradowice</t>
  </si>
  <si>
    <t>Poprawa bezpieczeństwa mieszkańców</t>
  </si>
  <si>
    <t>Poklatki</t>
  </si>
  <si>
    <t>Utrzymanie porządku w miejscowości Poklatki</t>
  </si>
  <si>
    <t>Remont Sali wiejskiej</t>
  </si>
  <si>
    <t>Śródka</t>
  </si>
  <si>
    <t>Ład i porządek na wsi</t>
  </si>
  <si>
    <t>Wyposażenie świetlicy</t>
  </si>
  <si>
    <t>488</t>
  </si>
  <si>
    <t>Tulce</t>
  </si>
  <si>
    <t>Rozwój kultury</t>
  </si>
  <si>
    <t>Sport i rekreacja</t>
  </si>
  <si>
    <t>0</t>
  </si>
  <si>
    <t xml:space="preserve"> 12 000</t>
  </si>
  <si>
    <t>Poprawa estetyki wsi</t>
  </si>
  <si>
    <t xml:space="preserve">     3 240</t>
  </si>
  <si>
    <t>Wydatki wg klasyfikacjio budżetuwej: dział, rozdział, paragraf</t>
  </si>
  <si>
    <t>Zimin</t>
  </si>
  <si>
    <t>Spotkania integracyjne i współdziałanie z miejscowymi i gminnymi organizacjami społecznymi</t>
  </si>
  <si>
    <t>2 000</t>
  </si>
  <si>
    <t>2 058</t>
  </si>
  <si>
    <t>Zagospodarowanie terenów zielonych i utrzymanie porządku</t>
  </si>
  <si>
    <t>2 198</t>
  </si>
  <si>
    <t>Razem</t>
  </si>
  <si>
    <t>do Zarządzenia Nr 58/2010</t>
  </si>
  <si>
    <t>Wójta Gminy Kleszczewo</t>
  </si>
  <si>
    <t>z dnia 28 grudnia 2010r.</t>
  </si>
  <si>
    <t>865  + 125 = 990</t>
  </si>
  <si>
    <t>5 535 - 125 = 5 410</t>
  </si>
  <si>
    <t>+1 000</t>
  </si>
  <si>
    <t>1 000                    - 1 000</t>
  </si>
  <si>
    <t>5 800 + 187 = 5 987</t>
  </si>
  <si>
    <t>6 140 - 187 = 5 953</t>
  </si>
  <si>
    <t>2 500 + 905 = 3 405</t>
  </si>
  <si>
    <t>3 300 - 905 =  2 395</t>
  </si>
  <si>
    <t>mgr inż. Genowefa Przepióra</t>
  </si>
  <si>
    <t xml:space="preserve">     Zastępca Wójta Gminy</t>
  </si>
  <si>
    <t xml:space="preserve"> Załącznik Nr 1</t>
  </si>
  <si>
    <t xml:space="preserve">                                            Zmiana planu dochodów   budżetu na 2010r.                                                                                                                                </t>
  </si>
  <si>
    <t>(Zmiana załącznika Nr 1 do Uchwały Nr XL/271/2010 Rady Gminy Kleszczewo z dnia 21 stycznia 2010r. ze zmianami)</t>
  </si>
  <si>
    <t>Załącznik Nr 2</t>
  </si>
  <si>
    <t xml:space="preserve">                                                    Zmiana planu wydatków budżetu na 2010r.</t>
  </si>
  <si>
    <t xml:space="preserve">     Zmiana załącznika Nr 2 do Uchwały Nr XL/271/2010 Rady Gminy Kleszczewo z dnia 21 stycznia 2010r. ze zmianami</t>
  </si>
  <si>
    <t xml:space="preserve">           Zmiana plana dotacji w budżecie gminy na  2010r.</t>
  </si>
  <si>
    <t xml:space="preserve">              Zmiana załącznika Nr 4 do Uchwały Nr XL/271/2010 Rady Gminy Kleszczewo z dnia 21 stycznia 2010r.</t>
  </si>
  <si>
    <t>I. Dotacje dla jednostek sektora finansów publicznych</t>
  </si>
  <si>
    <t>1 Dotacje podmiotowe</t>
  </si>
  <si>
    <t>rozdział</t>
  </si>
  <si>
    <t>dotacja</t>
  </si>
  <si>
    <t>Plan</t>
  </si>
  <si>
    <t>zmiana planu</t>
  </si>
  <si>
    <t>Plan po zmianie</t>
  </si>
  <si>
    <t>dla instytucji kultury  (GOKIS)</t>
  </si>
  <si>
    <t>dla instytucji kultury   (biblioteka GOKIS)</t>
  </si>
  <si>
    <t>2. Dotacje przedmiotowe</t>
  </si>
  <si>
    <t xml:space="preserve">przedmiotowe dla zakładu budżetowego </t>
  </si>
  <si>
    <t>3. Dotacje celowe</t>
  </si>
  <si>
    <t>a)</t>
  </si>
  <si>
    <t>przekazywane na podstawie porozumień (umów) do realizacji między jednostkami samorządu terytorialnego</t>
  </si>
  <si>
    <t>dla Gminy Swarzędz na pokrycie kosztów transportu autobusowego na odcinku od granicy Gminy Swarzędz do miejscowości Tulce.</t>
  </si>
  <si>
    <t>dla Miasta Poznań pomoc finansowa  na prowadzenie badań dotyczących funkcjionowania i kierunków rozwoju poznańskiego obszaru metropolitalnego.</t>
  </si>
  <si>
    <t>Dla Gminy Wilków która ucierpiała podczas tegorocznej powodzi.</t>
  </si>
  <si>
    <t>dla publicznej jednostki oświaty</t>
  </si>
  <si>
    <t>za pobyt dziecka w przedszkolu specjalnym</t>
  </si>
  <si>
    <t>Dla Starostwa na likwidację wyrobów zawierających azbest</t>
  </si>
  <si>
    <t>Dla Gminy Środa Wlkp pomoc finansowa na wykonanie tablicy upamiętniającej ofiary zbrodni katyńskiej</t>
  </si>
  <si>
    <t xml:space="preserve"> Razem dotacje dla jednostek sektora finansów publicznych</t>
  </si>
  <si>
    <t>II. Dotacje dla jednostek spoza sektora finansów publicznych</t>
  </si>
  <si>
    <t xml:space="preserve">dla niepublicznych jednostek systemu oświaty  </t>
  </si>
  <si>
    <t>2. Dotacje celowe</t>
  </si>
  <si>
    <t>przekazywane na podstawie porozumień (umów) do realizacji pozostałym jednostkon nie zaliczanym do sektora finansów publicznych</t>
  </si>
  <si>
    <t>na zadania z zakresu nauki, edukacji, oświaty i wychowania</t>
  </si>
  <si>
    <t>działania na rzecz osób niepełnosprawnych</t>
  </si>
  <si>
    <t>na zadanie w zakresie sportu masowego</t>
  </si>
  <si>
    <t>Razem dotacje dla jednostek spoza sektora finansów publicznych</t>
  </si>
  <si>
    <t>z dnia 28 grudnia  2010r.</t>
  </si>
  <si>
    <t>Dział</t>
  </si>
  <si>
    <t>Treść</t>
  </si>
  <si>
    <t>Przed zmianą</t>
  </si>
  <si>
    <t>Zmiana</t>
  </si>
  <si>
    <t>Po zmianie</t>
  </si>
  <si>
    <t>852</t>
  </si>
  <si>
    <t>Pomoc społeczna</t>
  </si>
  <si>
    <t>1 424 134,00</t>
  </si>
  <si>
    <t>968,00</t>
  </si>
  <si>
    <t>1 425 102,00</t>
  </si>
  <si>
    <t>85214</t>
  </si>
  <si>
    <t>Zasiłki i pomoc w naturze oraz składki na ubezpieczenia emerytalne i rentowe</t>
  </si>
  <si>
    <t>63 272,00</t>
  </si>
  <si>
    <t>64 240,00</t>
  </si>
  <si>
    <t>2030</t>
  </si>
  <si>
    <t>Dotacje celowe otrzymane z budżetu państwa na realizację własnych zadań bieżących gmin (związków gmin)</t>
  </si>
  <si>
    <t>Razem:</t>
  </si>
  <si>
    <t>18 280 506,00</t>
  </si>
  <si>
    <t>18 281 474,00</t>
  </si>
  <si>
    <t>Roz dział</t>
  </si>
  <si>
    <t>Para graf</t>
  </si>
  <si>
    <t xml:space="preserve">       Zastępca Wójta Gminy</t>
  </si>
  <si>
    <t>w tym:</t>
  </si>
  <si>
    <t xml:space="preserve">1. </t>
  </si>
  <si>
    <t>Dochody bieżace</t>
  </si>
  <si>
    <t>w tym w szczególności:</t>
  </si>
  <si>
    <t>dotacje celowe na realizację zadań z zakresu administracji rządowej i innych zadań zleconych ustawami</t>
  </si>
  <si>
    <t>dotacje celowe na realizację zadań wspólnych realizowanych na podstawie porozumień z innymi jednostkami samorządu terytorialnego</t>
  </si>
  <si>
    <t>środki na finansowanie wydatków na realizację zadań finansowanych z udziałem środków, o których mowa w art. 5 ust 1 pkt 2 i 3  zgodnie z załącznikiem nr 2b do niniejszej uchwały</t>
  </si>
  <si>
    <t>dochody z tytułu wydawania zezwoleń na sprzedaż napojów alkoholowych</t>
  </si>
  <si>
    <t>2.</t>
  </si>
  <si>
    <t>Dochody majątkowe</t>
  </si>
  <si>
    <t xml:space="preserve"> w tym:</t>
  </si>
  <si>
    <t>środki na finansowanie wydatków na realizację zadań finansowanych z udziałem środków, o których mowa w art. 5 ust 1 pkt 2 i 3   zgodnie z załącznikiem nr 2b do niniejszej uchwały</t>
  </si>
  <si>
    <t>600</t>
  </si>
  <si>
    <t>Transport i łączność</t>
  </si>
  <si>
    <t>2 784 718,00</t>
  </si>
  <si>
    <t>0,00</t>
  </si>
  <si>
    <t>60016</t>
  </si>
  <si>
    <t>Drogi publiczne gminne</t>
  </si>
  <si>
    <t>2 689 559,00</t>
  </si>
  <si>
    <t>4210</t>
  </si>
  <si>
    <t>Zakup materiałów i wyposażenia</t>
  </si>
  <si>
    <t>68 100,00</t>
  </si>
  <si>
    <t>- 30 000,00</t>
  </si>
  <si>
    <t>38 100,00</t>
  </si>
  <si>
    <t>4270</t>
  </si>
  <si>
    <t>Zakup usług remontowych</t>
  </si>
  <si>
    <t>97 100,00</t>
  </si>
  <si>
    <t>30 000,00</t>
  </si>
  <si>
    <t>127 100,00</t>
  </si>
  <si>
    <t>700</t>
  </si>
  <si>
    <t>Gospodarka mieszkaniowa</t>
  </si>
  <si>
    <t>514 128,00</t>
  </si>
  <si>
    <t>70004</t>
  </si>
  <si>
    <t>Różne jednostki obsługi gospodarki mieszkaniowej</t>
  </si>
  <si>
    <t>19 350,00</t>
  </si>
  <si>
    <t>3 614,00</t>
  </si>
  <si>
    <t>22 964,00</t>
  </si>
  <si>
    <t>4300</t>
  </si>
  <si>
    <t>Zakup usług pozostałych</t>
  </si>
  <si>
    <t>1 950,00</t>
  </si>
  <si>
    <t>1 000,00</t>
  </si>
  <si>
    <t>2 950,00</t>
  </si>
  <si>
    <t>4430</t>
  </si>
  <si>
    <t>Różne opłaty i składki</t>
  </si>
  <si>
    <t>3 550,00</t>
  </si>
  <si>
    <t>2 614,00</t>
  </si>
  <si>
    <t>6 164,00</t>
  </si>
  <si>
    <t>70005</t>
  </si>
  <si>
    <t>Gospodarka gruntami i nieruchomościami</t>
  </si>
  <si>
    <t>494 778,00</t>
  </si>
  <si>
    <t>- 3 614,00</t>
  </si>
  <si>
    <t>491 164,00</t>
  </si>
  <si>
    <t>6060</t>
  </si>
  <si>
    <t>Wydatki na zakupy inwestycyjne jednostek budżetowych</t>
  </si>
  <si>
    <t>448 184,00</t>
  </si>
  <si>
    <t>444 570,00</t>
  </si>
  <si>
    <t>750</t>
  </si>
  <si>
    <t>Administracja publiczna</t>
  </si>
  <si>
    <t>1 773 162,00</t>
  </si>
  <si>
    <t>75011</t>
  </si>
  <si>
    <t>Urzędy wojewódzkie</t>
  </si>
  <si>
    <t>44 600,00</t>
  </si>
  <si>
    <t>455,00</t>
  </si>
  <si>
    <t>45 055,00</t>
  </si>
  <si>
    <t>500,00</t>
  </si>
  <si>
    <t>50,00</t>
  </si>
  <si>
    <t>550,00</t>
  </si>
  <si>
    <t>13 105,00</t>
  </si>
  <si>
    <t>410,00</t>
  </si>
  <si>
    <t>13 515,00</t>
  </si>
  <si>
    <t>4410</t>
  </si>
  <si>
    <t>Podróże służbowe krajowe</t>
  </si>
  <si>
    <t>950,00</t>
  </si>
  <si>
    <t>- 5,00</t>
  </si>
  <si>
    <t>945,00</t>
  </si>
  <si>
    <t>75023</t>
  </si>
  <si>
    <t>Urzędy gmin (miast i miast na prawach powiatu)</t>
  </si>
  <si>
    <t>1 522 864,00</t>
  </si>
  <si>
    <t>- 455,00</t>
  </si>
  <si>
    <t>1 522 409,00</t>
  </si>
  <si>
    <t>3020</t>
  </si>
  <si>
    <t>Wydatki osobowe niezaliczone do wynagrodzeń</t>
  </si>
  <si>
    <t>2 700,00</t>
  </si>
  <si>
    <t>2 245,00</t>
  </si>
  <si>
    <t>4010</t>
  </si>
  <si>
    <t>Wynagrodzenia osobowe pracowników</t>
  </si>
  <si>
    <t>898 100,00</t>
  </si>
  <si>
    <t>- 5 000,00</t>
  </si>
  <si>
    <t>893 100,00</t>
  </si>
  <si>
    <t>4120</t>
  </si>
  <si>
    <t>Składki na Fundusz Pracy</t>
  </si>
  <si>
    <t>23 980,00</t>
  </si>
  <si>
    <t>- 1 000,00</t>
  </si>
  <si>
    <t>22 980,00</t>
  </si>
  <si>
    <t>24 110,00</t>
  </si>
  <si>
    <t>25 110,00</t>
  </si>
  <si>
    <t>175 140,00</t>
  </si>
  <si>
    <t>6 000,00</t>
  </si>
  <si>
    <t>181 140,00</t>
  </si>
  <si>
    <t>4360</t>
  </si>
  <si>
    <t>Opłaty z tytułu zakupu usług telekomunikacyjnych świadczonych w ruchomej publicznej sieci telefonicznej</t>
  </si>
  <si>
    <t>6 280,00</t>
  </si>
  <si>
    <t>6 330,00</t>
  </si>
  <si>
    <t>19 853,00</t>
  </si>
  <si>
    <t>- 1 050,00</t>
  </si>
  <si>
    <t>18 803,00</t>
  </si>
  <si>
    <t>754</t>
  </si>
  <si>
    <t>Bezpieczeństwo publiczne i ochrona przeciwpożarowa</t>
  </si>
  <si>
    <t>250 700,00</t>
  </si>
  <si>
    <t>75412</t>
  </si>
  <si>
    <t>Ochotnicze straże pożarne</t>
  </si>
  <si>
    <t>207 077,00</t>
  </si>
  <si>
    <t>50 242,00</t>
  </si>
  <si>
    <t>- 950,00</t>
  </si>
  <si>
    <t>49 292,00</t>
  </si>
  <si>
    <t>29 713,00</t>
  </si>
  <si>
    <t>900,00</t>
  </si>
  <si>
    <t>30 613,00</t>
  </si>
  <si>
    <t>16 750,00</t>
  </si>
  <si>
    <t>16 800,00</t>
  </si>
  <si>
    <t>801</t>
  </si>
  <si>
    <t>Oświata i wychowanie</t>
  </si>
  <si>
    <t>7 280 800,00</t>
  </si>
  <si>
    <t>80101</t>
  </si>
  <si>
    <t>Szkoły podstawowe</t>
  </si>
  <si>
    <t>2 878 253,00</t>
  </si>
  <si>
    <t>130 932,00</t>
  </si>
  <si>
    <t>129 932,00</t>
  </si>
  <si>
    <t>4110</t>
  </si>
  <si>
    <t>Składki na ubezpieczenia społeczne</t>
  </si>
  <si>
    <t>243 712,00</t>
  </si>
  <si>
    <t>- 2 500,00</t>
  </si>
  <si>
    <t>241 212,00</t>
  </si>
  <si>
    <t>40 682,00</t>
  </si>
  <si>
    <t>- 2 000,00</t>
  </si>
  <si>
    <t>38 682,00</t>
  </si>
  <si>
    <t>62 767,00</t>
  </si>
  <si>
    <t>5 500,00</t>
  </si>
  <si>
    <t>68 267,00</t>
  </si>
  <si>
    <t>80104</t>
  </si>
  <si>
    <t xml:space="preserve">Przedszkola </t>
  </si>
  <si>
    <t>1 533 834,00</t>
  </si>
  <si>
    <t>2540</t>
  </si>
  <si>
    <t>Dotacja podmiotowa z budżetu dla niepublicznej jednostki systemu oświaty</t>
  </si>
  <si>
    <t>417 918,00</t>
  </si>
  <si>
    <t>- 1 400,00</t>
  </si>
  <si>
    <t>416 518,00</t>
  </si>
  <si>
    <t>2590</t>
  </si>
  <si>
    <t>Dotacja podmiotowa z budżetu dla publicznej jednostki systemu oświaty prowadzonej przez osobę prawną inną niż jednostka samorządu terytorialnego lub przez osobę fizyczną</t>
  </si>
  <si>
    <t>57 164,00</t>
  </si>
  <si>
    <t>1 400,00</t>
  </si>
  <si>
    <t>58 564,00</t>
  </si>
  <si>
    <t>106 570,00</t>
  </si>
  <si>
    <t>- 2 900,00</t>
  </si>
  <si>
    <t>103 670,00</t>
  </si>
  <si>
    <t>30 724,00</t>
  </si>
  <si>
    <t>2 550,00</t>
  </si>
  <si>
    <t>33 274,00</t>
  </si>
  <si>
    <t>620,00</t>
  </si>
  <si>
    <t>- 50,00</t>
  </si>
  <si>
    <t>570,00</t>
  </si>
  <si>
    <t>4740</t>
  </si>
  <si>
    <t>Zakup materiałów papierniczych do sprzętu drukarskiego i urządzeń kserograficznych</t>
  </si>
  <si>
    <t>761,00</t>
  </si>
  <si>
    <t>300,00</t>
  </si>
  <si>
    <t>1 061,00</t>
  </si>
  <si>
    <t>4750</t>
  </si>
  <si>
    <t>Zakup akcesoriów komputerowych, w tym programów i licencji</t>
  </si>
  <si>
    <t>5 521,00</t>
  </si>
  <si>
    <t>100,00</t>
  </si>
  <si>
    <t>5 621,00</t>
  </si>
  <si>
    <t>80110</t>
  </si>
  <si>
    <t>Gimnazja</t>
  </si>
  <si>
    <t>1 689 091,00</t>
  </si>
  <si>
    <t>91 860,00</t>
  </si>
  <si>
    <t>91 960,00</t>
  </si>
  <si>
    <t>180 527,00</t>
  </si>
  <si>
    <t>178 527,00</t>
  </si>
  <si>
    <t>29 907,00</t>
  </si>
  <si>
    <t>- 1 200,00</t>
  </si>
  <si>
    <t>28 707,00</t>
  </si>
  <si>
    <t>44 029,00</t>
  </si>
  <si>
    <t>2 200,00</t>
  </si>
  <si>
    <t>46 229,00</t>
  </si>
  <si>
    <t>52 982,00</t>
  </si>
  <si>
    <t>700,00</t>
  </si>
  <si>
    <t>53 682,00</t>
  </si>
  <si>
    <t>4370</t>
  </si>
  <si>
    <t>Opłata z tytułu zakupu usług telekomunikacyjnych świadczonych w stacjonarnej publicznej sieci telefonicznej.</t>
  </si>
  <si>
    <t>1 404,00</t>
  </si>
  <si>
    <t>1 504,00</t>
  </si>
  <si>
    <t>8 795,00</t>
  </si>
  <si>
    <t>8 895,00</t>
  </si>
  <si>
    <t>80146</t>
  </si>
  <si>
    <t>Dokształcanie i doskonalenie nauczycieli</t>
  </si>
  <si>
    <t>28 667,00</t>
  </si>
  <si>
    <t>4 320,00</t>
  </si>
  <si>
    <t>- 160,00</t>
  </si>
  <si>
    <t>4 160,00</t>
  </si>
  <si>
    <t>4700</t>
  </si>
  <si>
    <t xml:space="preserve">Szkolenia pracowników niebędących członkami korpusu służby cywilnej </t>
  </si>
  <si>
    <t>17 155,00</t>
  </si>
  <si>
    <t>160,00</t>
  </si>
  <si>
    <t>17 315,00</t>
  </si>
  <si>
    <t>80148</t>
  </si>
  <si>
    <t>Stołówki szkolne i przedszkolne</t>
  </si>
  <si>
    <t>234 790,00</t>
  </si>
  <si>
    <t>2 720,00</t>
  </si>
  <si>
    <t>200,00</t>
  </si>
  <si>
    <t>2 920,00</t>
  </si>
  <si>
    <t>2 936,00</t>
  </si>
  <si>
    <t>- 200,00</t>
  </si>
  <si>
    <t>2 736,00</t>
  </si>
  <si>
    <t>851</t>
  </si>
  <si>
    <t>Ochrona zdrowia</t>
  </si>
  <si>
    <t>93 167,00</t>
  </si>
  <si>
    <t>85154</t>
  </si>
  <si>
    <t>Przeciwdziałanie alkoholizmowi</t>
  </si>
  <si>
    <t>90 167,00</t>
  </si>
  <si>
    <t>19 885,00</t>
  </si>
  <si>
    <t>418,00</t>
  </si>
  <si>
    <t>20 303,00</t>
  </si>
  <si>
    <t>3 493,00</t>
  </si>
  <si>
    <t>3 793,00</t>
  </si>
  <si>
    <t>591,00</t>
  </si>
  <si>
    <t>35,00</t>
  </si>
  <si>
    <t>626,00</t>
  </si>
  <si>
    <t>4170</t>
  </si>
  <si>
    <t>Wynagrodzenia bezosobowe</t>
  </si>
  <si>
    <t>9 000,00</t>
  </si>
  <si>
    <t>- 720,00</t>
  </si>
  <si>
    <t>8 280,00</t>
  </si>
  <si>
    <t>11 222,00</t>
  </si>
  <si>
    <t>- 500,00</t>
  </si>
  <si>
    <t>10 722,00</t>
  </si>
  <si>
    <t>41 130,00</t>
  </si>
  <si>
    <t>1 817,00</t>
  </si>
  <si>
    <t>42 947,00</t>
  </si>
  <si>
    <t>- 300,00</t>
  </si>
  <si>
    <t>4610</t>
  </si>
  <si>
    <t>Koszty postępowania sądowego i prokuratorskiego</t>
  </si>
  <si>
    <t>2 000,00</t>
  </si>
  <si>
    <t>2 031 187,00</t>
  </si>
  <si>
    <t>2 032 155,00</t>
  </si>
  <si>
    <t>85212</t>
  </si>
  <si>
    <t>Świadczenia rodzinne, świadczenia z funduszu alimentacyjneego oraz składki na ubezpieczenia emerytalne i rentowe z ubezpieczenia społecznego</t>
  </si>
  <si>
    <t>1 267 406,00</t>
  </si>
  <si>
    <t>19 525,00</t>
  </si>
  <si>
    <t>155,00</t>
  </si>
  <si>
    <t>19 680,00</t>
  </si>
  <si>
    <t>17 507,00</t>
  </si>
  <si>
    <t>- 155,00</t>
  </si>
  <si>
    <t>17 352,00</t>
  </si>
  <si>
    <t>4260</t>
  </si>
  <si>
    <t>Zakup energii</t>
  </si>
  <si>
    <t>5 786,00</t>
  </si>
  <si>
    <t>88,00</t>
  </si>
  <si>
    <t>5 874,00</t>
  </si>
  <si>
    <t>1 100,00</t>
  </si>
  <si>
    <t>86,00</t>
  </si>
  <si>
    <t>1 186,00</t>
  </si>
  <si>
    <t>250,00</t>
  </si>
  <si>
    <t>- 77,00</t>
  </si>
  <si>
    <t>173,00</t>
  </si>
  <si>
    <t>1 800,00</t>
  </si>
  <si>
    <t>- 97,00</t>
  </si>
  <si>
    <t>1 703,00</t>
  </si>
  <si>
    <t>150 100,00</t>
  </si>
  <si>
    <t>151 068,00</t>
  </si>
  <si>
    <t>3110</t>
  </si>
  <si>
    <t>Świadczenia społeczne</t>
  </si>
  <si>
    <t>85219</t>
  </si>
  <si>
    <t>Ośrodki pomocy społecznej</t>
  </si>
  <si>
    <t>354 865,00</t>
  </si>
  <si>
    <t>237 485,00</t>
  </si>
  <si>
    <t>919,00</t>
  </si>
  <si>
    <t>238 404,00</t>
  </si>
  <si>
    <t>42 200,00</t>
  </si>
  <si>
    <t>- 1 961,00</t>
  </si>
  <si>
    <t>40 239,00</t>
  </si>
  <si>
    <t>5 367,00</t>
  </si>
  <si>
    <t>633,00</t>
  </si>
  <si>
    <t>8 891,00</t>
  </si>
  <si>
    <t>409,00</t>
  </si>
  <si>
    <t>9 300,00</t>
  </si>
  <si>
    <t>85228</t>
  </si>
  <si>
    <t>Usługi opiekuńcze i specjalistyczne usługi opiekuńcze</t>
  </si>
  <si>
    <t>9 099,00</t>
  </si>
  <si>
    <t>123,00</t>
  </si>
  <si>
    <t>20,00</t>
  </si>
  <si>
    <t>143,00</t>
  </si>
  <si>
    <t>7 795,00</t>
  </si>
  <si>
    <t>- 20,00</t>
  </si>
  <si>
    <t>7 775,00</t>
  </si>
  <si>
    <t>85295</t>
  </si>
  <si>
    <t>Pozostała działalność</t>
  </si>
  <si>
    <t>64 533,00</t>
  </si>
  <si>
    <t>53 641,00</t>
  </si>
  <si>
    <t>40,00</t>
  </si>
  <si>
    <t>53 681,00</t>
  </si>
  <si>
    <t>1 441,00</t>
  </si>
  <si>
    <t>- 70,00</t>
  </si>
  <si>
    <t>1 371,00</t>
  </si>
  <si>
    <t>9 451,00</t>
  </si>
  <si>
    <t>30,00</t>
  </si>
  <si>
    <t>9 481,00</t>
  </si>
  <si>
    <t>900</t>
  </si>
  <si>
    <t>Gospodarka komunalna i ochrona środowiska</t>
  </si>
  <si>
    <t>6 409 187,00</t>
  </si>
  <si>
    <t>90004</t>
  </si>
  <si>
    <t>Utrzymanie zieleni w miastach i gminach</t>
  </si>
  <si>
    <t>162 358,00</t>
  </si>
  <si>
    <t>161 358,00</t>
  </si>
  <si>
    <t>90015</t>
  </si>
  <si>
    <t>Oświetlenie ulic, placów i dróg</t>
  </si>
  <si>
    <t>327 400,00</t>
  </si>
  <si>
    <t>322 400,00</t>
  </si>
  <si>
    <t>5 000,00</t>
  </si>
  <si>
    <t>90095</t>
  </si>
  <si>
    <t>275 165,00</t>
  </si>
  <si>
    <t>281 165,00</t>
  </si>
  <si>
    <t>400,00</t>
  </si>
  <si>
    <t>- 400,00</t>
  </si>
  <si>
    <t>60,00</t>
  </si>
  <si>
    <t>- 60,00</t>
  </si>
  <si>
    <t>1 500,00</t>
  </si>
  <si>
    <t>9 676,00</t>
  </si>
  <si>
    <t>3 960,00</t>
  </si>
  <si>
    <t>13 636,00</t>
  </si>
  <si>
    <t>83 719,00</t>
  </si>
  <si>
    <t>85 719,00</t>
  </si>
  <si>
    <t>38 700,00</t>
  </si>
  <si>
    <t>43 700,00</t>
  </si>
  <si>
    <t>24 700,00</t>
  </si>
  <si>
    <t>- 4 000,00</t>
  </si>
  <si>
    <t>20 700,00</t>
  </si>
  <si>
    <t>921</t>
  </si>
  <si>
    <t>Kultura i ochrona dziedzictwa narodowego</t>
  </si>
  <si>
    <t>1 117 246,00</t>
  </si>
  <si>
    <t>92195</t>
  </si>
  <si>
    <t>94 248,00</t>
  </si>
  <si>
    <t>29 227,00</t>
  </si>
  <si>
    <t>1 217,00</t>
  </si>
  <si>
    <t>30 444,00</t>
  </si>
  <si>
    <t>63 021,00</t>
  </si>
  <si>
    <t>- 1 217,00</t>
  </si>
  <si>
    <t>61 804,00</t>
  </si>
  <si>
    <t>926</t>
  </si>
  <si>
    <t>Kultura fizyczna i sport</t>
  </si>
  <si>
    <t>141 700,00</t>
  </si>
  <si>
    <t>92695</t>
  </si>
  <si>
    <t>4 640,00</t>
  </si>
  <si>
    <t>4 840,00</t>
  </si>
  <si>
    <t>41 200,00</t>
  </si>
  <si>
    <t>- 4 720,00</t>
  </si>
  <si>
    <t>36 480,00</t>
  </si>
  <si>
    <t>6050</t>
  </si>
  <si>
    <t>Wydatki inwestycyjne jednostek budżetowych</t>
  </si>
  <si>
    <t>39 750,00</t>
  </si>
  <si>
    <t>4 520,00</t>
  </si>
  <si>
    <t>44 270,00</t>
  </si>
  <si>
    <t>23 729 490,00</t>
  </si>
  <si>
    <t>23 730 458,00</t>
  </si>
  <si>
    <t xml:space="preserve"> wydatki bieżące</t>
  </si>
  <si>
    <t>w tym w szczególności na:</t>
  </si>
  <si>
    <t>1)</t>
  </si>
  <si>
    <t>wydatki jednostek budżetowych, w tym na:</t>
  </si>
  <si>
    <t>a) wynagrodzenia i składki od nich naliczone</t>
  </si>
  <si>
    <t>b) wydatki związane z realizacją ich  statutowych zadań</t>
  </si>
  <si>
    <t>2)</t>
  </si>
  <si>
    <t>dotacje na zadania bieżące</t>
  </si>
  <si>
    <t>3)</t>
  </si>
  <si>
    <t>świadczenia na rzecz osób fizycznych</t>
  </si>
  <si>
    <t>4)</t>
  </si>
  <si>
    <t>5)</t>
  </si>
  <si>
    <t>obsługa długu jednostki samorządu terytorialnego</t>
  </si>
  <si>
    <t>wydatki majątkowe</t>
  </si>
  <si>
    <t>na programy finansowane z udziałem środków, o których mowa w art. 5 ust 1 pkt 2</t>
  </si>
  <si>
    <t>3.</t>
  </si>
  <si>
    <t>Kwota wydatków  określonych w ust 1 obejmuje:</t>
  </si>
  <si>
    <t>wydatki związane z realizacją zadań z zakresu administreacji rządowej i innych zadań zleconych ustawami</t>
  </si>
  <si>
    <t>wydatki związane z realizacja zadań wspólnych realizowanych na podstawie umów lub porozumień zawarte z innymi jednostkami samorządu terytorialnego wg  załącznika Nr 4</t>
  </si>
  <si>
    <t>Wydatki na realizację zadań określonych w programie profilaktyki i rozwiązywania problemów alkoholowych</t>
  </si>
  <si>
    <t>Wydatki na realizację zadań określonych w programie przeciwdziałania narkomanii.</t>
  </si>
  <si>
    <t>4.</t>
  </si>
  <si>
    <t>Kwota wydatków majątkowych określonych w ust 2 obejmuje:</t>
  </si>
  <si>
    <t>roz dział</t>
  </si>
  <si>
    <t>Określenie inwestycji</t>
  </si>
  <si>
    <t>01010</t>
  </si>
  <si>
    <t>Sieci kanalizacyjne i wodociągowe na Osiedlu Kwiatowym w Tulcach - odpłatne przejęcie</t>
  </si>
  <si>
    <t>Budow sygnalizacji świetlnej na drodze wojewódzkiej w Tulcach</t>
  </si>
  <si>
    <t>Drogi na nowych terenach inwestycyjnych</t>
  </si>
  <si>
    <t>Budowa drogi w Markowicach</t>
  </si>
  <si>
    <t>Remont drogi gminnej Nr 329024P na odcinku Krzyżowniki - Śródka z przebudową infrastruktury towarzyszącej oraz budową oświetlenia.</t>
  </si>
  <si>
    <t>Budowa chodnika  w Komornikach</t>
  </si>
  <si>
    <t>Budowa chodnika w kierunku parku w Komornikach - Fundusz Sołecki</t>
  </si>
  <si>
    <t>Drogi osiedlowe na Osiedlu Kwiatowym w Tulcach - odpłatne przejęcie</t>
  </si>
  <si>
    <t>Zakup gruntów</t>
  </si>
  <si>
    <t>Wykup budynków i budowli od Spółdzielni Usług Rolniczych w Kleszczewie w likwidacji</t>
  </si>
  <si>
    <t>Zagospodarowanie terenu  centrum miejscowości Gowarzwo wraz z remontem świetlicy środki z Funduszu Sołeckiego</t>
  </si>
  <si>
    <t>Uzupełnienie sprzętu i oprogramowania</t>
  </si>
  <si>
    <t>Zakup motopompy - Fundusz Sołecki Gowarzewo</t>
  </si>
  <si>
    <t>Zakup wozu bojowego dla OSP Gowarzewo</t>
  </si>
  <si>
    <t>Zakup zestawu medycznego R-1 do OSP Gowarzewo</t>
  </si>
  <si>
    <t>Zakup silnika do pontonu dla OSP Kleszczewo</t>
  </si>
  <si>
    <t>Ogrodzenie szkoły  i budowa placu apelowego w Tulcach</t>
  </si>
  <si>
    <t xml:space="preserve"> Budowa parkingów, chodników i oświetlenia  przy kompleksie sportowym i Zespole Szkół w Kleszczewie</t>
  </si>
  <si>
    <t>Budowa oświetlenia ulicznego</t>
  </si>
  <si>
    <t>Budowa ciśnieniowej sieci  kanalizacji sanitarnej  w miejscowościach Krzyżowniki, Śródka, Zimin, Krerowo,  Markowice, Kleszczewo, Poklatki oraz wymiana sieci wodociądowej w miejscowości Krerowo, Kleszczewo, Poklatki.</t>
  </si>
  <si>
    <t>Budowa sieci wodociągowej na nowych działkach</t>
  </si>
  <si>
    <t>Zakup agregatu do hydroforni w Kleszczewie</t>
  </si>
  <si>
    <t>Zakup posypywarki</t>
  </si>
  <si>
    <t>Budowa placów zabaw</t>
  </si>
  <si>
    <t>Budowa boiska - Fundusz Sołecki Krzyżowniki</t>
  </si>
  <si>
    <t>Budowa boiska w Krzyżownikach</t>
  </si>
  <si>
    <t>Ogrodzenie boiska w Markowicach</t>
  </si>
  <si>
    <t>do Zarządzenia nr 58/2010</t>
  </si>
  <si>
    <t>Zakup siłowni zewnętrznej  Fundusz Sołecki wsi Tulce</t>
  </si>
  <si>
    <t xml:space="preserve"> Siłowna zewnętrzna w  Tulce</t>
  </si>
  <si>
    <t xml:space="preserve">Ogrodzenie boiska - Fundusz Sołecki Markowice </t>
  </si>
  <si>
    <t>53 488,00</t>
  </si>
  <si>
    <t>10,00</t>
  </si>
  <si>
    <t>13 115,00</t>
  </si>
  <si>
    <t>- 10,00</t>
  </si>
  <si>
    <t>940,00</t>
  </si>
  <si>
    <t>1 264 262,00</t>
  </si>
  <si>
    <t>1 262 406,00</t>
  </si>
  <si>
    <t>3 500,00</t>
  </si>
  <si>
    <t>3 588,00</t>
  </si>
  <si>
    <t>1 660 764,00</t>
  </si>
  <si>
    <t>Załącznik Nr 2a</t>
  </si>
  <si>
    <t>Zmiana planu dochodów związanych z realizacją zadań z zakresu administracji rządowej zleconej gminie ustawami na 2010r.</t>
  </si>
  <si>
    <t>(Zmiana załącznika Nr 1a do Uchwały Nr XL/271/2010 Rady Gminy Kleszczewo z dnia 21 stycznia 2010r. ze zmianami)</t>
  </si>
  <si>
    <t xml:space="preserve">                                                                                     Załącznik Nr 3</t>
  </si>
  <si>
    <t xml:space="preserve">                                                                                     do Zarządzenia Nr 58/2010</t>
  </si>
  <si>
    <t xml:space="preserve">                                                                                     Wójta Gminy Kleszczewo</t>
  </si>
  <si>
    <t xml:space="preserve">                                                                                     z dnia  28 grudnia 2010r.</t>
  </si>
  <si>
    <t>Załącznik Nr 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</si>
</sst>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2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zcionka tekstu podstawowego"/>
      <family val="2"/>
    </font>
    <font>
      <sz val="8"/>
      <color indexed="8"/>
      <name val="Czcionka tekstu podstawowego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Czcionka tekstu podstawowego"/>
      <family val="0"/>
    </font>
    <font>
      <b/>
      <sz val="10"/>
      <color indexed="8"/>
      <name val="Calibri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8"/>
      <color indexed="8"/>
      <name val="Arial"/>
      <family val="0"/>
    </font>
    <font>
      <b/>
      <sz val="8.25"/>
      <color indexed="8"/>
      <name val="Arial"/>
      <family val="2"/>
    </font>
    <font>
      <sz val="8.25"/>
      <color indexed="8"/>
      <name val="Arial"/>
      <family val="2"/>
    </font>
    <font>
      <sz val="10"/>
      <name val="Arial"/>
      <family val="2"/>
    </font>
    <font>
      <b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hair"/>
      <right/>
      <top/>
      <bottom style="hair"/>
    </border>
    <border>
      <left style="hair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0" borderId="0">
      <alignment/>
      <protection/>
    </xf>
    <xf numFmtId="0" fontId="51" fillId="27" borderId="1" applyNumberFormat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25">
    <xf numFmtId="0" fontId="0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Fill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wrapText="1"/>
    </xf>
    <xf numFmtId="3" fontId="11" fillId="0" borderId="10" xfId="0" applyNumberFormat="1" applyFont="1" applyBorder="1" applyAlignment="1">
      <alignment/>
    </xf>
    <xf numFmtId="3" fontId="8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wrapText="1"/>
    </xf>
    <xf numFmtId="3" fontId="8" fillId="0" borderId="10" xfId="0" applyNumberFormat="1" applyFont="1" applyBorder="1" applyAlignment="1">
      <alignment horizontal="right" wrapText="1"/>
    </xf>
    <xf numFmtId="0" fontId="8" fillId="0" borderId="11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8" fillId="0" borderId="11" xfId="0" applyFont="1" applyBorder="1" applyAlignment="1">
      <alignment/>
    </xf>
    <xf numFmtId="3" fontId="9" fillId="0" borderId="10" xfId="0" applyNumberFormat="1" applyFont="1" applyBorder="1" applyAlignment="1">
      <alignment horizontal="center"/>
    </xf>
    <xf numFmtId="3" fontId="9" fillId="0" borderId="11" xfId="0" applyNumberFormat="1" applyFont="1" applyBorder="1" applyAlignment="1">
      <alignment horizontal="center"/>
    </xf>
    <xf numFmtId="0" fontId="12" fillId="0" borderId="10" xfId="0" applyFont="1" applyBorder="1" applyAlignment="1">
      <alignment wrapText="1"/>
    </xf>
    <xf numFmtId="3" fontId="12" fillId="0" borderId="10" xfId="0" applyNumberFormat="1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1" xfId="0" applyNumberFormat="1" applyFont="1" applyBorder="1" applyAlignment="1">
      <alignment/>
    </xf>
    <xf numFmtId="0" fontId="9" fillId="0" borderId="10" xfId="0" applyFont="1" applyBorder="1" applyAlignment="1">
      <alignment wrapText="1"/>
    </xf>
    <xf numFmtId="49" fontId="9" fillId="0" borderId="1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9" fillId="0" borderId="14" xfId="0" applyFont="1" applyBorder="1" applyAlignment="1">
      <alignment vertical="center" wrapText="1"/>
    </xf>
    <xf numFmtId="3" fontId="9" fillId="0" borderId="14" xfId="0" applyNumberFormat="1" applyFont="1" applyBorder="1" applyAlignment="1">
      <alignment/>
    </xf>
    <xf numFmtId="3" fontId="9" fillId="0" borderId="15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9" fillId="0" borderId="15" xfId="0" applyFont="1" applyBorder="1" applyAlignment="1">
      <alignment wrapText="1"/>
    </xf>
    <xf numFmtId="3" fontId="9" fillId="0" borderId="14" xfId="0" applyNumberFormat="1" applyFont="1" applyBorder="1" applyAlignment="1">
      <alignment horizontal="right" wrapText="1"/>
    </xf>
    <xf numFmtId="3" fontId="10" fillId="0" borderId="10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right"/>
    </xf>
    <xf numFmtId="49" fontId="9" fillId="0" borderId="15" xfId="0" applyNumberFormat="1" applyFont="1" applyBorder="1" applyAlignment="1">
      <alignment horizontal="right"/>
    </xf>
    <xf numFmtId="49" fontId="9" fillId="0" borderId="16" xfId="0" applyNumberFormat="1" applyFont="1" applyBorder="1" applyAlignment="1">
      <alignment horizontal="right" wrapText="1"/>
    </xf>
    <xf numFmtId="3" fontId="9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0" fillId="0" borderId="13" xfId="0" applyBorder="1" applyAlignment="1">
      <alignment/>
    </xf>
    <xf numFmtId="49" fontId="9" fillId="0" borderId="15" xfId="0" applyNumberFormat="1" applyFont="1" applyBorder="1" applyAlignment="1">
      <alignment horizontal="right" wrapText="1"/>
    </xf>
    <xf numFmtId="3" fontId="9" fillId="0" borderId="17" xfId="0" applyNumberFormat="1" applyFont="1" applyBorder="1" applyAlignment="1">
      <alignment/>
    </xf>
    <xf numFmtId="49" fontId="9" fillId="0" borderId="14" xfId="0" applyNumberFormat="1" applyFont="1" applyBorder="1" applyAlignment="1">
      <alignment horizontal="right" wrapText="1"/>
    </xf>
    <xf numFmtId="3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49" fontId="10" fillId="0" borderId="14" xfId="0" applyNumberFormat="1" applyFont="1" applyBorder="1" applyAlignment="1">
      <alignment horizontal="right"/>
    </xf>
    <xf numFmtId="3" fontId="10" fillId="0" borderId="14" xfId="0" applyNumberFormat="1" applyFont="1" applyBorder="1" applyAlignment="1">
      <alignment horizontal="right" wrapText="1"/>
    </xf>
    <xf numFmtId="0" fontId="10" fillId="0" borderId="16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vertical="top"/>
    </xf>
    <xf numFmtId="3" fontId="3" fillId="0" borderId="0" xfId="0" applyNumberFormat="1" applyFont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3" fontId="12" fillId="0" borderId="0" xfId="0" applyNumberFormat="1" applyFont="1" applyBorder="1" applyAlignment="1">
      <alignment/>
    </xf>
    <xf numFmtId="0" fontId="11" fillId="0" borderId="0" xfId="0" applyFont="1" applyBorder="1" applyAlignment="1">
      <alignment vertical="top"/>
    </xf>
    <xf numFmtId="0" fontId="52" fillId="0" borderId="0" xfId="0" applyFont="1" applyAlignment="1">
      <alignment/>
    </xf>
    <xf numFmtId="49" fontId="2" fillId="0" borderId="0" xfId="0" applyNumberFormat="1" applyFont="1" applyAlignment="1">
      <alignment horizontal="right"/>
    </xf>
    <xf numFmtId="0" fontId="8" fillId="0" borderId="13" xfId="0" applyFont="1" applyBorder="1" applyAlignment="1">
      <alignment horizontal="center"/>
    </xf>
    <xf numFmtId="49" fontId="8" fillId="0" borderId="10" xfId="0" applyNumberFormat="1" applyFont="1" applyBorder="1" applyAlignment="1">
      <alignment/>
    </xf>
    <xf numFmtId="0" fontId="57" fillId="0" borderId="0" xfId="0" applyFont="1" applyAlignment="1">
      <alignment/>
    </xf>
    <xf numFmtId="0" fontId="58" fillId="0" borderId="10" xfId="0" applyFont="1" applyBorder="1" applyAlignment="1">
      <alignment/>
    </xf>
    <xf numFmtId="4" fontId="58" fillId="0" borderId="10" xfId="0" applyNumberFormat="1" applyFont="1" applyBorder="1" applyAlignment="1">
      <alignment/>
    </xf>
    <xf numFmtId="0" fontId="58" fillId="0" borderId="10" xfId="0" applyFont="1" applyBorder="1" applyAlignment="1">
      <alignment wrapText="1"/>
    </xf>
    <xf numFmtId="0" fontId="0" fillId="0" borderId="0" xfId="0" applyAlignment="1">
      <alignment vertical="center"/>
    </xf>
    <xf numFmtId="0" fontId="57" fillId="0" borderId="0" xfId="0" applyFont="1" applyAlignment="1">
      <alignment vertical="center"/>
    </xf>
    <xf numFmtId="0" fontId="58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60" fillId="0" borderId="0" xfId="0" applyFont="1" applyAlignment="1">
      <alignment/>
    </xf>
    <xf numFmtId="0" fontId="61" fillId="0" borderId="0" xfId="0" applyFont="1" applyAlignment="1">
      <alignment/>
    </xf>
    <xf numFmtId="0" fontId="58" fillId="0" borderId="0" xfId="0" applyFont="1" applyAlignment="1">
      <alignment vertical="center"/>
    </xf>
    <xf numFmtId="0" fontId="58" fillId="0" borderId="10" xfId="0" applyFont="1" applyBorder="1" applyAlignment="1">
      <alignment vertical="center"/>
    </xf>
    <xf numFmtId="0" fontId="58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8" fillId="0" borderId="10" xfId="0" applyFont="1" applyBorder="1" applyAlignment="1">
      <alignment vertical="center" wrapText="1"/>
    </xf>
    <xf numFmtId="4" fontId="58" fillId="0" borderId="10" xfId="0" applyNumberFormat="1" applyFont="1" applyBorder="1" applyAlignment="1">
      <alignment wrapText="1"/>
    </xf>
    <xf numFmtId="0" fontId="58" fillId="0" borderId="0" xfId="0" applyFont="1" applyBorder="1" applyAlignment="1">
      <alignment wrapText="1"/>
    </xf>
    <xf numFmtId="4" fontId="58" fillId="0" borderId="0" xfId="0" applyNumberFormat="1" applyFont="1" applyBorder="1" applyAlignment="1">
      <alignment wrapText="1"/>
    </xf>
    <xf numFmtId="0" fontId="60" fillId="0" borderId="0" xfId="0" applyFont="1" applyAlignment="1">
      <alignment wrapText="1"/>
    </xf>
    <xf numFmtId="4" fontId="60" fillId="0" borderId="0" xfId="0" applyNumberFormat="1" applyFont="1" applyAlignment="1">
      <alignment/>
    </xf>
    <xf numFmtId="0" fontId="58" fillId="0" borderId="0" xfId="0" applyFont="1" applyAlignment="1">
      <alignment wrapText="1"/>
    </xf>
    <xf numFmtId="4" fontId="58" fillId="0" borderId="0" xfId="0" applyNumberFormat="1" applyFont="1" applyAlignment="1">
      <alignment/>
    </xf>
    <xf numFmtId="0" fontId="58" fillId="0" borderId="0" xfId="0" applyFont="1" applyBorder="1" applyAlignment="1">
      <alignment/>
    </xf>
    <xf numFmtId="4" fontId="58" fillId="0" borderId="0" xfId="0" applyNumberFormat="1" applyFont="1" applyBorder="1" applyAlignment="1">
      <alignment/>
    </xf>
    <xf numFmtId="0" fontId="60" fillId="0" borderId="0" xfId="0" applyFont="1" applyAlignment="1">
      <alignment vertical="center"/>
    </xf>
    <xf numFmtId="4" fontId="60" fillId="0" borderId="0" xfId="0" applyNumberFormat="1" applyFont="1" applyAlignment="1">
      <alignment vertical="center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19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9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9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8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8" fillId="33" borderId="18" xfId="0" applyNumberFormat="1" applyFont="1" applyFill="1" applyBorder="1" applyAlignment="1" applyProtection="1">
      <alignment horizontal="center" vertical="center" wrapText="1"/>
      <protection locked="0"/>
    </xf>
    <xf numFmtId="49" fontId="18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18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0" fontId="15" fillId="0" borderId="0" xfId="51" applyNumberFormat="1" applyFont="1" applyFill="1" applyBorder="1" applyAlignment="1" applyProtection="1">
      <alignment horizontal="left"/>
      <protection locked="0"/>
    </xf>
    <xf numFmtId="49" fontId="20" fillId="33" borderId="0" xfId="51" applyNumberFormat="1" applyFill="1" applyAlignment="1" applyProtection="1">
      <alignment horizontal="center" vertical="center" wrapText="1"/>
      <protection locked="0"/>
    </xf>
    <xf numFmtId="0" fontId="0" fillId="35" borderId="0" xfId="0" applyFill="1" applyAlignment="1">
      <alignment vertical="center"/>
    </xf>
    <xf numFmtId="0" fontId="0" fillId="35" borderId="0" xfId="0" applyFill="1" applyAlignment="1">
      <alignment vertical="center" wrapText="1"/>
    </xf>
    <xf numFmtId="0" fontId="57" fillId="35" borderId="0" xfId="0" applyFont="1" applyFill="1" applyAlignment="1">
      <alignment vertical="center"/>
    </xf>
    <xf numFmtId="0" fontId="0" fillId="35" borderId="0" xfId="0" applyFill="1" applyAlignment="1">
      <alignment/>
    </xf>
    <xf numFmtId="0" fontId="57" fillId="35" borderId="0" xfId="0" applyFont="1" applyFill="1" applyAlignment="1">
      <alignment vertical="center" wrapText="1"/>
    </xf>
    <xf numFmtId="0" fontId="58" fillId="35" borderId="0" xfId="0" applyFont="1" applyFill="1" applyAlignment="1">
      <alignment horizontal="left" vertical="center"/>
    </xf>
    <xf numFmtId="0" fontId="58" fillId="35" borderId="0" xfId="0" applyFont="1" applyFill="1" applyAlignment="1">
      <alignment horizontal="left" vertical="center" wrapText="1"/>
    </xf>
    <xf numFmtId="49" fontId="16" fillId="34" borderId="18" xfId="51" applyNumberFormat="1" applyFont="1" applyFill="1" applyBorder="1" applyAlignment="1" applyProtection="1">
      <alignment horizontal="center" vertical="center" wrapText="1"/>
      <protection locked="0"/>
    </xf>
    <xf numFmtId="49" fontId="21" fillId="34" borderId="18" xfId="51" applyNumberFormat="1" applyFont="1" applyFill="1" applyBorder="1" applyAlignment="1" applyProtection="1">
      <alignment horizontal="center" vertical="center" wrapText="1"/>
      <protection locked="0"/>
    </xf>
    <xf numFmtId="49" fontId="21" fillId="34" borderId="18" xfId="51" applyNumberFormat="1" applyFont="1" applyFill="1" applyBorder="1" applyAlignment="1" applyProtection="1">
      <alignment horizontal="left" vertical="center" wrapText="1"/>
      <protection locked="0"/>
    </xf>
    <xf numFmtId="49" fontId="21" fillId="34" borderId="18" xfId="51" applyNumberFormat="1" applyFont="1" applyFill="1" applyBorder="1" applyAlignment="1" applyProtection="1">
      <alignment horizontal="right" vertical="center" wrapText="1"/>
      <protection locked="0"/>
    </xf>
    <xf numFmtId="49" fontId="17" fillId="34" borderId="20" xfId="51" applyNumberFormat="1" applyFont="1" applyFill="1" applyBorder="1" applyAlignment="1" applyProtection="1">
      <alignment horizontal="center" vertical="center" wrapText="1"/>
      <protection locked="0"/>
    </xf>
    <xf numFmtId="49" fontId="22" fillId="34" borderId="18" xfId="51" applyNumberFormat="1" applyFont="1" applyFill="1" applyBorder="1" applyAlignment="1" applyProtection="1">
      <alignment horizontal="center" vertical="center" wrapText="1"/>
      <protection locked="0"/>
    </xf>
    <xf numFmtId="49" fontId="17" fillId="34" borderId="18" xfId="51" applyNumberFormat="1" applyFont="1" applyFill="1" applyBorder="1" applyAlignment="1" applyProtection="1">
      <alignment horizontal="center" vertical="center" wrapText="1"/>
      <protection locked="0"/>
    </xf>
    <xf numFmtId="49" fontId="22" fillId="34" borderId="18" xfId="51" applyNumberFormat="1" applyFont="1" applyFill="1" applyBorder="1" applyAlignment="1" applyProtection="1">
      <alignment horizontal="left" vertical="center" wrapText="1"/>
      <protection locked="0"/>
    </xf>
    <xf numFmtId="49" fontId="22" fillId="34" borderId="18" xfId="51" applyNumberFormat="1" applyFont="1" applyFill="1" applyBorder="1" applyAlignment="1" applyProtection="1">
      <alignment horizontal="right" vertical="center" wrapText="1"/>
      <protection locked="0"/>
    </xf>
    <xf numFmtId="49" fontId="22" fillId="34" borderId="20" xfId="51" applyNumberFormat="1" applyFont="1" applyFill="1" applyBorder="1" applyAlignment="1" applyProtection="1">
      <alignment horizontal="center" vertical="center" wrapText="1"/>
      <protection locked="0"/>
    </xf>
    <xf numFmtId="49" fontId="18" fillId="34" borderId="19" xfId="51" applyNumberFormat="1" applyFont="1" applyFill="1" applyBorder="1" applyAlignment="1" applyProtection="1">
      <alignment horizontal="right" vertical="center" wrapText="1"/>
      <protection locked="0"/>
    </xf>
    <xf numFmtId="0" fontId="2" fillId="35" borderId="0" xfId="52" applyFont="1" applyFill="1" applyAlignment="1">
      <alignment vertical="center"/>
      <protection/>
    </xf>
    <xf numFmtId="0" fontId="23" fillId="35" borderId="0" xfId="52" applyNumberFormat="1" applyFont="1" applyFill="1" applyBorder="1" applyAlignment="1" applyProtection="1">
      <alignment horizontal="left" vertical="center"/>
      <protection locked="0"/>
    </xf>
    <xf numFmtId="0" fontId="2" fillId="35" borderId="10" xfId="52" applyFont="1" applyFill="1" applyBorder="1" applyAlignment="1">
      <alignment vertical="center"/>
      <protection/>
    </xf>
    <xf numFmtId="4" fontId="2" fillId="35" borderId="10" xfId="52" applyNumberFormat="1" applyFont="1" applyFill="1" applyBorder="1" applyAlignment="1">
      <alignment vertical="center"/>
      <protection/>
    </xf>
    <xf numFmtId="0" fontId="0" fillId="35" borderId="0" xfId="52" applyFill="1" applyAlignment="1">
      <alignment vertical="center"/>
      <protection/>
    </xf>
    <xf numFmtId="0" fontId="2" fillId="35" borderId="15" xfId="52" applyFont="1" applyFill="1" applyBorder="1" applyAlignment="1">
      <alignment vertical="center"/>
      <protection/>
    </xf>
    <xf numFmtId="0" fontId="0" fillId="35" borderId="13" xfId="52" applyFill="1" applyBorder="1" applyAlignment="1">
      <alignment vertical="center"/>
      <protection/>
    </xf>
    <xf numFmtId="0" fontId="2" fillId="35" borderId="11" xfId="52" applyFont="1" applyFill="1" applyBorder="1" applyAlignment="1">
      <alignment vertical="center"/>
      <protection/>
    </xf>
    <xf numFmtId="0" fontId="2" fillId="35" borderId="12" xfId="52" applyFont="1" applyFill="1" applyBorder="1" applyAlignment="1">
      <alignment vertical="center"/>
      <protection/>
    </xf>
    <xf numFmtId="0" fontId="23" fillId="35" borderId="13" xfId="52" applyNumberFormat="1" applyFont="1" applyFill="1" applyBorder="1" applyAlignment="1" applyProtection="1">
      <alignment horizontal="left" vertical="center"/>
      <protection locked="0"/>
    </xf>
    <xf numFmtId="0" fontId="0" fillId="35" borderId="10" xfId="52" applyFill="1" applyBorder="1" applyAlignment="1">
      <alignment vertical="center"/>
      <protection/>
    </xf>
    <xf numFmtId="0" fontId="2" fillId="35" borderId="13" xfId="52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center" vertical="center"/>
      <protection/>
    </xf>
    <xf numFmtId="49" fontId="2" fillId="35" borderId="13" xfId="52" applyNumberFormat="1" applyFont="1" applyFill="1" applyBorder="1" applyAlignment="1">
      <alignment horizontal="right" vertical="center"/>
      <protection/>
    </xf>
    <xf numFmtId="0" fontId="2" fillId="35" borderId="13" xfId="52" applyFont="1" applyFill="1" applyBorder="1" applyAlignment="1">
      <alignment vertical="center"/>
      <protection/>
    </xf>
    <xf numFmtId="0" fontId="5" fillId="35" borderId="10" xfId="52" applyFont="1" applyFill="1" applyBorder="1" applyAlignment="1">
      <alignment vertical="center"/>
      <protection/>
    </xf>
    <xf numFmtId="4" fontId="5" fillId="35" borderId="10" xfId="52" applyNumberFormat="1" applyFont="1" applyFill="1" applyBorder="1" applyAlignment="1">
      <alignment vertical="center"/>
      <protection/>
    </xf>
    <xf numFmtId="0" fontId="58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49" fontId="21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1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21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17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17" fillId="34" borderId="18" xfId="0" applyNumberFormat="1" applyFont="1" applyFill="1" applyBorder="1" applyAlignment="1" applyProtection="1">
      <alignment horizontal="center" vertical="center" wrapText="1"/>
      <protection locked="0"/>
    </xf>
    <xf numFmtId="49" fontId="22" fillId="34" borderId="18" xfId="0" applyNumberFormat="1" applyFont="1" applyFill="1" applyBorder="1" applyAlignment="1" applyProtection="1">
      <alignment horizontal="left" vertical="center" wrapText="1"/>
      <protection locked="0"/>
    </xf>
    <xf numFmtId="49" fontId="22" fillId="34" borderId="18" xfId="0" applyNumberFormat="1" applyFont="1" applyFill="1" applyBorder="1" applyAlignment="1" applyProtection="1">
      <alignment horizontal="right" vertical="center" wrapText="1"/>
      <protection locked="0"/>
    </xf>
    <xf numFmtId="49" fontId="22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Alignment="1">
      <alignment/>
    </xf>
    <xf numFmtId="0" fontId="58" fillId="0" borderId="0" xfId="0" applyFont="1" applyAlignment="1">
      <alignment/>
    </xf>
    <xf numFmtId="49" fontId="17" fillId="33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49" fontId="16" fillId="33" borderId="18" xfId="0" applyNumberFormat="1" applyFont="1" applyFill="1" applyBorder="1" applyAlignment="1" applyProtection="1">
      <alignment horizontal="right" vertical="center" wrapText="1"/>
      <protection locked="0"/>
    </xf>
    <xf numFmtId="0" fontId="58" fillId="0" borderId="10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0" fontId="58" fillId="0" borderId="12" xfId="0" applyFont="1" applyBorder="1" applyAlignment="1">
      <alignment wrapText="1"/>
    </xf>
    <xf numFmtId="0" fontId="58" fillId="0" borderId="13" xfId="0" applyFont="1" applyBorder="1" applyAlignment="1">
      <alignment wrapText="1"/>
    </xf>
    <xf numFmtId="0" fontId="58" fillId="0" borderId="11" xfId="0" applyFont="1" applyBorder="1" applyAlignment="1">
      <alignment/>
    </xf>
    <xf numFmtId="0" fontId="58" fillId="0" borderId="12" xfId="0" applyFont="1" applyBorder="1" applyAlignment="1">
      <alignment/>
    </xf>
    <xf numFmtId="0" fontId="58" fillId="0" borderId="13" xfId="0" applyFont="1" applyBorder="1" applyAlignment="1">
      <alignment/>
    </xf>
    <xf numFmtId="49" fontId="15" fillId="34" borderId="0" xfId="51" applyNumberFormat="1" applyFont="1" applyFill="1" applyAlignment="1" applyProtection="1">
      <alignment horizontal="left" vertical="top" wrapText="1"/>
      <protection locked="0"/>
    </xf>
    <xf numFmtId="0" fontId="15" fillId="0" borderId="0" xfId="51" applyNumberFormat="1" applyFont="1" applyFill="1" applyBorder="1" applyAlignment="1" applyProtection="1">
      <alignment horizontal="left"/>
      <protection locked="0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2" fillId="35" borderId="11" xfId="52" applyFont="1" applyFill="1" applyBorder="1" applyAlignment="1">
      <alignment vertical="center" wrapText="1"/>
      <protection/>
    </xf>
    <xf numFmtId="0" fontId="2" fillId="35" borderId="13" xfId="52" applyFont="1" applyFill="1" applyBorder="1" applyAlignment="1">
      <alignment vertical="center" wrapText="1"/>
      <protection/>
    </xf>
    <xf numFmtId="0" fontId="0" fillId="35" borderId="13" xfId="52" applyFill="1" applyBorder="1" applyAlignment="1">
      <alignment vertical="center" wrapText="1"/>
      <protection/>
    </xf>
    <xf numFmtId="0" fontId="2" fillId="35" borderId="11" xfId="52" applyFont="1" applyFill="1" applyBorder="1" applyAlignment="1">
      <alignment horizontal="center" vertical="center"/>
      <protection/>
    </xf>
    <xf numFmtId="0" fontId="2" fillId="35" borderId="13" xfId="52" applyFont="1" applyFill="1" applyBorder="1" applyAlignment="1">
      <alignment horizontal="center" vertical="center"/>
      <protection/>
    </xf>
    <xf numFmtId="0" fontId="2" fillId="35" borderId="10" xfId="52" applyFont="1" applyFill="1" applyBorder="1" applyAlignment="1">
      <alignment vertical="center" wrapText="1"/>
      <protection/>
    </xf>
    <xf numFmtId="0" fontId="0" fillId="35" borderId="10" xfId="52" applyFill="1" applyBorder="1" applyAlignment="1">
      <alignment vertical="center" wrapText="1"/>
      <protection/>
    </xf>
    <xf numFmtId="0" fontId="2" fillId="35" borderId="11" xfId="52" applyFont="1" applyFill="1" applyBorder="1" applyAlignment="1">
      <alignment vertical="center"/>
      <protection/>
    </xf>
    <xf numFmtId="0" fontId="0" fillId="35" borderId="12" xfId="52" applyFill="1" applyBorder="1" applyAlignment="1">
      <alignment vertical="center"/>
      <protection/>
    </xf>
    <xf numFmtId="0" fontId="0" fillId="35" borderId="13" xfId="52" applyFill="1" applyBorder="1" applyAlignment="1">
      <alignment vertical="center"/>
      <protection/>
    </xf>
    <xf numFmtId="0" fontId="2" fillId="35" borderId="16" xfId="52" applyFont="1" applyFill="1" applyBorder="1" applyAlignment="1">
      <alignment vertical="center"/>
      <protection/>
    </xf>
    <xf numFmtId="0" fontId="0" fillId="35" borderId="22" xfId="52" applyFill="1" applyBorder="1" applyAlignment="1">
      <alignment vertical="center"/>
      <protection/>
    </xf>
    <xf numFmtId="0" fontId="0" fillId="35" borderId="23" xfId="52" applyFill="1" applyBorder="1" applyAlignment="1">
      <alignment vertical="center"/>
      <protection/>
    </xf>
    <xf numFmtId="0" fontId="2" fillId="35" borderId="17" xfId="52" applyFont="1" applyFill="1" applyBorder="1" applyAlignment="1">
      <alignment vertical="center"/>
      <protection/>
    </xf>
    <xf numFmtId="0" fontId="0" fillId="35" borderId="24" xfId="52" applyFill="1" applyBorder="1" applyAlignment="1">
      <alignment vertical="center"/>
      <protection/>
    </xf>
    <xf numFmtId="0" fontId="0" fillId="35" borderId="25" xfId="52" applyFill="1" applyBorder="1" applyAlignment="1">
      <alignment vertical="center"/>
      <protection/>
    </xf>
    <xf numFmtId="0" fontId="0" fillId="35" borderId="12" xfId="52" applyFill="1" applyBorder="1" applyAlignment="1">
      <alignment vertical="center" wrapText="1"/>
      <protection/>
    </xf>
    <xf numFmtId="49" fontId="19" fillId="34" borderId="18" xfId="51" applyNumberFormat="1" applyFont="1" applyFill="1" applyBorder="1" applyAlignment="1" applyProtection="1">
      <alignment horizontal="right" vertical="center" wrapText="1"/>
      <protection locked="0"/>
    </xf>
    <xf numFmtId="0" fontId="5" fillId="35" borderId="12" xfId="52" applyFont="1" applyFill="1" applyBorder="1" applyAlignment="1">
      <alignment vertical="center"/>
      <protection/>
    </xf>
    <xf numFmtId="0" fontId="2" fillId="35" borderId="10" xfId="52" applyFont="1" applyFill="1" applyBorder="1" applyAlignment="1">
      <alignment vertical="center"/>
      <protection/>
    </xf>
    <xf numFmtId="0" fontId="0" fillId="35" borderId="10" xfId="52" applyFill="1" applyBorder="1" applyAlignment="1">
      <alignment vertical="center"/>
      <protection/>
    </xf>
    <xf numFmtId="49" fontId="21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top"/>
    </xf>
    <xf numFmtId="0" fontId="9" fillId="0" borderId="15" xfId="0" applyFont="1" applyBorder="1" applyAlignment="1">
      <alignment wrapText="1"/>
    </xf>
    <xf numFmtId="0" fontId="0" fillId="0" borderId="14" xfId="0" applyBorder="1" applyAlignment="1">
      <alignment wrapText="1"/>
    </xf>
    <xf numFmtId="0" fontId="8" fillId="0" borderId="11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10" xfId="0" applyFont="1" applyBorder="1" applyAlignment="1">
      <alignment vertical="center" wrapText="1"/>
    </xf>
    <xf numFmtId="0" fontId="0" fillId="0" borderId="26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7">
      <selection activeCell="F29" sqref="F29:H31"/>
    </sheetView>
  </sheetViews>
  <sheetFormatPr defaultColWidth="9.140625" defaultRowHeight="15"/>
  <cols>
    <col min="1" max="1" width="0.71875" style="0" customWidth="1"/>
    <col min="2" max="2" width="7.00390625" style="0" customWidth="1"/>
    <col min="3" max="3" width="6.28125" style="0" customWidth="1"/>
    <col min="4" max="4" width="7.00390625" style="0" customWidth="1"/>
    <col min="5" max="5" width="30.57421875" style="0" customWidth="1"/>
    <col min="6" max="6" width="13.140625" style="0" customWidth="1"/>
    <col min="7" max="7" width="10.57421875" style="0" customWidth="1"/>
    <col min="8" max="8" width="13.57421875" style="0" customWidth="1"/>
  </cols>
  <sheetData>
    <row r="1" s="73" customFormat="1" ht="15">
      <c r="F1" s="73" t="s">
        <v>65</v>
      </c>
    </row>
    <row r="2" s="73" customFormat="1" ht="15">
      <c r="F2" s="73" t="s">
        <v>52</v>
      </c>
    </row>
    <row r="3" s="73" customFormat="1" ht="15">
      <c r="F3" s="73" t="s">
        <v>53</v>
      </c>
    </row>
    <row r="4" s="73" customFormat="1" ht="15">
      <c r="F4" s="73" t="s">
        <v>103</v>
      </c>
    </row>
    <row r="5" s="73" customFormat="1" ht="27.75" customHeight="1"/>
    <row r="6" s="73" customFormat="1" ht="15">
      <c r="B6" s="73" t="s">
        <v>66</v>
      </c>
    </row>
    <row r="7" spans="2:8" ht="15">
      <c r="B7" s="164" t="s">
        <v>67</v>
      </c>
      <c r="C7" s="164"/>
      <c r="D7" s="164"/>
      <c r="E7" s="164"/>
      <c r="F7" s="164"/>
      <c r="G7" s="164"/>
      <c r="H7" s="164"/>
    </row>
    <row r="8" ht="26.25" customHeight="1"/>
    <row r="9" spans="1:9" ht="30" customHeight="1">
      <c r="A9" s="100"/>
      <c r="B9" s="101" t="s">
        <v>104</v>
      </c>
      <c r="C9" s="101" t="s">
        <v>123</v>
      </c>
      <c r="D9" s="101" t="s">
        <v>124</v>
      </c>
      <c r="E9" s="101" t="s">
        <v>105</v>
      </c>
      <c r="F9" s="101" t="s">
        <v>106</v>
      </c>
      <c r="G9" s="101" t="s">
        <v>107</v>
      </c>
      <c r="H9" s="101" t="s">
        <v>108</v>
      </c>
      <c r="I9" s="100"/>
    </row>
    <row r="10" spans="1:9" ht="24" customHeight="1">
      <c r="A10" s="100"/>
      <c r="B10" s="103" t="s">
        <v>109</v>
      </c>
      <c r="C10" s="103"/>
      <c r="D10" s="103"/>
      <c r="E10" s="104" t="s">
        <v>110</v>
      </c>
      <c r="F10" s="105" t="s">
        <v>111</v>
      </c>
      <c r="G10" s="105" t="s">
        <v>112</v>
      </c>
      <c r="H10" s="105" t="s">
        <v>113</v>
      </c>
      <c r="I10" s="100"/>
    </row>
    <row r="11" spans="1:9" ht="36">
      <c r="A11" s="100"/>
      <c r="B11" s="106"/>
      <c r="C11" s="107" t="s">
        <v>114</v>
      </c>
      <c r="D11" s="107"/>
      <c r="E11" s="108" t="s">
        <v>115</v>
      </c>
      <c r="F11" s="109" t="s">
        <v>116</v>
      </c>
      <c r="G11" s="109" t="s">
        <v>112</v>
      </c>
      <c r="H11" s="109" t="s">
        <v>117</v>
      </c>
      <c r="I11" s="100"/>
    </row>
    <row r="12" spans="1:9" ht="48">
      <c r="A12" s="100"/>
      <c r="B12" s="106"/>
      <c r="C12" s="106"/>
      <c r="D12" s="110" t="s">
        <v>118</v>
      </c>
      <c r="E12" s="111" t="s">
        <v>119</v>
      </c>
      <c r="F12" s="112" t="s">
        <v>116</v>
      </c>
      <c r="G12" s="112" t="s">
        <v>112</v>
      </c>
      <c r="H12" s="112" t="s">
        <v>117</v>
      </c>
      <c r="I12" s="100"/>
    </row>
    <row r="13" spans="1:9" ht="15">
      <c r="A13" s="100"/>
      <c r="B13" s="165"/>
      <c r="C13" s="165"/>
      <c r="D13" s="165"/>
      <c r="E13" s="166"/>
      <c r="F13" s="166"/>
      <c r="G13" s="166"/>
      <c r="H13" s="166"/>
      <c r="I13" s="166"/>
    </row>
    <row r="14" spans="1:9" ht="15">
      <c r="A14" s="100"/>
      <c r="B14" s="167" t="s">
        <v>120</v>
      </c>
      <c r="C14" s="167"/>
      <c r="D14" s="167"/>
      <c r="E14" s="167"/>
      <c r="F14" s="102" t="s">
        <v>121</v>
      </c>
      <c r="G14" s="102" t="s">
        <v>112</v>
      </c>
      <c r="H14" s="102" t="s">
        <v>122</v>
      </c>
      <c r="I14" s="100"/>
    </row>
    <row r="16" spans="2:8" ht="15">
      <c r="B16" s="87"/>
      <c r="C16" s="87" t="s">
        <v>126</v>
      </c>
      <c r="D16" s="87"/>
      <c r="E16" s="87"/>
      <c r="F16" s="87"/>
      <c r="G16" s="87"/>
      <c r="H16" s="87"/>
    </row>
    <row r="17" spans="2:8" ht="15">
      <c r="B17" s="74" t="s">
        <v>127</v>
      </c>
      <c r="C17" s="74" t="s">
        <v>128</v>
      </c>
      <c r="D17" s="74"/>
      <c r="E17" s="74"/>
      <c r="F17" s="75">
        <v>16139419</v>
      </c>
      <c r="G17" s="75">
        <v>968</v>
      </c>
      <c r="H17" s="75">
        <f>F17+G17</f>
        <v>16140387</v>
      </c>
    </row>
    <row r="18" spans="2:8" ht="15">
      <c r="B18" s="74"/>
      <c r="C18" s="74" t="s">
        <v>129</v>
      </c>
      <c r="D18" s="74"/>
      <c r="E18" s="74"/>
      <c r="F18" s="74"/>
      <c r="G18" s="74"/>
      <c r="H18" s="74"/>
    </row>
    <row r="19" spans="2:8" ht="37.5" customHeight="1">
      <c r="B19" s="74"/>
      <c r="C19" s="168" t="s">
        <v>130</v>
      </c>
      <c r="D19" s="168"/>
      <c r="E19" s="168"/>
      <c r="F19" s="75">
        <v>1660764</v>
      </c>
      <c r="G19" s="74"/>
      <c r="H19" s="75">
        <v>1660764</v>
      </c>
    </row>
    <row r="20" spans="2:8" ht="38.25" customHeight="1">
      <c r="B20" s="74"/>
      <c r="C20" s="168" t="s">
        <v>131</v>
      </c>
      <c r="D20" s="168"/>
      <c r="E20" s="168"/>
      <c r="F20" s="75">
        <v>124000</v>
      </c>
      <c r="G20" s="74"/>
      <c r="H20" s="75">
        <v>124000</v>
      </c>
    </row>
    <row r="21" spans="2:8" ht="55.5" customHeight="1">
      <c r="B21" s="74"/>
      <c r="C21" s="168" t="s">
        <v>132</v>
      </c>
      <c r="D21" s="168"/>
      <c r="E21" s="168"/>
      <c r="F21" s="75">
        <v>33683</v>
      </c>
      <c r="G21" s="74"/>
      <c r="H21" s="75">
        <v>33683</v>
      </c>
    </row>
    <row r="22" spans="2:8" ht="30" customHeight="1">
      <c r="B22" s="74"/>
      <c r="C22" s="168" t="s">
        <v>133</v>
      </c>
      <c r="D22" s="168"/>
      <c r="E22" s="168"/>
      <c r="F22" s="75">
        <v>85000</v>
      </c>
      <c r="G22" s="74"/>
      <c r="H22" s="75">
        <v>85000</v>
      </c>
    </row>
    <row r="23" spans="2:8" ht="15">
      <c r="B23" s="172"/>
      <c r="C23" s="173"/>
      <c r="D23" s="173"/>
      <c r="E23" s="173"/>
      <c r="F23" s="173"/>
      <c r="G23" s="173"/>
      <c r="H23" s="174"/>
    </row>
    <row r="24" spans="2:8" ht="15">
      <c r="B24" s="74" t="s">
        <v>134</v>
      </c>
      <c r="C24" s="74" t="s">
        <v>135</v>
      </c>
      <c r="D24" s="74"/>
      <c r="E24" s="74"/>
      <c r="F24" s="75">
        <v>2141087</v>
      </c>
      <c r="G24" s="75"/>
      <c r="H24" s="75">
        <v>2141087</v>
      </c>
    </row>
    <row r="25" spans="2:8" ht="15">
      <c r="B25" s="74"/>
      <c r="C25" s="172" t="s">
        <v>136</v>
      </c>
      <c r="D25" s="173"/>
      <c r="E25" s="174"/>
      <c r="F25" s="74"/>
      <c r="G25" s="74"/>
      <c r="H25" s="74"/>
    </row>
    <row r="26" spans="2:8" ht="53.25" customHeight="1">
      <c r="B26" s="74"/>
      <c r="C26" s="169" t="s">
        <v>137</v>
      </c>
      <c r="D26" s="170"/>
      <c r="E26" s="171"/>
      <c r="F26" s="75">
        <v>590325</v>
      </c>
      <c r="G26" s="75"/>
      <c r="H26" s="75">
        <v>590325</v>
      </c>
    </row>
    <row r="27" spans="2:8" ht="15">
      <c r="B27" s="87"/>
      <c r="C27" s="87"/>
      <c r="D27" s="87"/>
      <c r="E27" s="87"/>
      <c r="F27" s="87"/>
      <c r="G27" s="87"/>
      <c r="H27" s="87"/>
    </row>
    <row r="29" spans="6:7" ht="15">
      <c r="F29" s="73" t="s">
        <v>125</v>
      </c>
      <c r="G29" s="73"/>
    </row>
    <row r="30" spans="6:7" ht="15">
      <c r="F30" s="73"/>
      <c r="G30" s="73"/>
    </row>
    <row r="31" spans="6:7" ht="15">
      <c r="F31" s="73" t="s">
        <v>63</v>
      </c>
      <c r="G31" s="73"/>
    </row>
  </sheetData>
  <sheetProtection/>
  <mergeCells count="11">
    <mergeCell ref="C26:E26"/>
    <mergeCell ref="C20:E20"/>
    <mergeCell ref="C21:E21"/>
    <mergeCell ref="C22:E22"/>
    <mergeCell ref="B23:H23"/>
    <mergeCell ref="C25:E25"/>
    <mergeCell ref="B7:H7"/>
    <mergeCell ref="B13:D13"/>
    <mergeCell ref="E13:I13"/>
    <mergeCell ref="B14:E14"/>
    <mergeCell ref="C19:E19"/>
  </mergeCells>
  <printOptions/>
  <pageMargins left="0.7" right="0.3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2"/>
  <sheetViews>
    <sheetView zoomScalePageLayoutView="0" workbookViewId="0" topLeftCell="A164">
      <selection activeCell="F180" sqref="F180:H182"/>
    </sheetView>
  </sheetViews>
  <sheetFormatPr defaultColWidth="9.140625" defaultRowHeight="15"/>
  <cols>
    <col min="1" max="1" width="0.9921875" style="0" customWidth="1"/>
    <col min="2" max="2" width="5.28125" style="119" customWidth="1"/>
    <col min="3" max="3" width="5.421875" style="119" customWidth="1"/>
    <col min="4" max="4" width="5.57421875" style="119" customWidth="1"/>
    <col min="5" max="5" width="37.140625" style="119" customWidth="1"/>
    <col min="6" max="6" width="12.7109375" style="119" customWidth="1"/>
    <col min="7" max="7" width="9.8515625" style="119" customWidth="1"/>
    <col min="8" max="8" width="14.28125" style="119" customWidth="1"/>
  </cols>
  <sheetData>
    <row r="1" spans="1:7" ht="15">
      <c r="A1" s="77"/>
      <c r="B1" s="116"/>
      <c r="C1" s="116"/>
      <c r="D1" s="117"/>
      <c r="F1" s="118" t="s">
        <v>68</v>
      </c>
      <c r="G1" s="116"/>
    </row>
    <row r="2" spans="1:7" ht="15">
      <c r="A2" s="77"/>
      <c r="B2" s="116"/>
      <c r="C2" s="116"/>
      <c r="D2" s="117"/>
      <c r="F2" s="118" t="s">
        <v>542</v>
      </c>
      <c r="G2" s="116"/>
    </row>
    <row r="3" spans="1:7" ht="15">
      <c r="A3" s="77"/>
      <c r="B3" s="116"/>
      <c r="C3" s="116"/>
      <c r="D3" s="117"/>
      <c r="F3" s="118" t="s">
        <v>53</v>
      </c>
      <c r="G3" s="116"/>
    </row>
    <row r="4" spans="1:7" ht="15">
      <c r="A4" s="77"/>
      <c r="B4" s="116"/>
      <c r="C4" s="116"/>
      <c r="D4" s="117"/>
      <c r="F4" s="118" t="s">
        <v>54</v>
      </c>
      <c r="G4" s="116"/>
    </row>
    <row r="5" spans="1:7" ht="15">
      <c r="A5" s="77"/>
      <c r="B5" s="116"/>
      <c r="C5" s="116"/>
      <c r="D5" s="117"/>
      <c r="E5" s="116"/>
      <c r="F5" s="116"/>
      <c r="G5" s="116"/>
    </row>
    <row r="6" spans="1:7" ht="15">
      <c r="A6" s="78" t="s">
        <v>69</v>
      </c>
      <c r="B6" s="118"/>
      <c r="C6" s="118"/>
      <c r="D6" s="120"/>
      <c r="E6" s="118"/>
      <c r="F6" s="118"/>
      <c r="G6" s="118"/>
    </row>
    <row r="7" spans="2:8" ht="15">
      <c r="B7" s="177" t="s">
        <v>70</v>
      </c>
      <c r="C7" s="178"/>
      <c r="D7" s="178"/>
      <c r="E7" s="178"/>
      <c r="F7" s="178"/>
      <c r="G7" s="178"/>
      <c r="H7" s="178"/>
    </row>
    <row r="8" spans="1:7" ht="15">
      <c r="A8" s="79"/>
      <c r="B8" s="121"/>
      <c r="C8" s="121"/>
      <c r="D8" s="122"/>
      <c r="E8" s="121"/>
      <c r="F8" s="121"/>
      <c r="G8" s="121"/>
    </row>
    <row r="9" spans="1:9" ht="15">
      <c r="A9" s="114"/>
      <c r="B9" s="175"/>
      <c r="C9" s="175"/>
      <c r="D9" s="175"/>
      <c r="E9" s="175"/>
      <c r="F9" s="175"/>
      <c r="G9" s="176"/>
      <c r="H9" s="176"/>
      <c r="I9" s="176"/>
    </row>
    <row r="10" spans="1:9" ht="25.5">
      <c r="A10" s="114"/>
      <c r="B10" s="123" t="s">
        <v>104</v>
      </c>
      <c r="C10" s="123" t="s">
        <v>123</v>
      </c>
      <c r="D10" s="123" t="s">
        <v>124</v>
      </c>
      <c r="E10" s="123" t="s">
        <v>105</v>
      </c>
      <c r="F10" s="123" t="s">
        <v>106</v>
      </c>
      <c r="G10" s="123" t="s">
        <v>107</v>
      </c>
      <c r="H10" s="123" t="s">
        <v>108</v>
      </c>
      <c r="I10" s="114"/>
    </row>
    <row r="11" spans="1:9" ht="15">
      <c r="A11" s="114"/>
      <c r="B11" s="124" t="s">
        <v>138</v>
      </c>
      <c r="C11" s="124"/>
      <c r="D11" s="124"/>
      <c r="E11" s="125" t="s">
        <v>139</v>
      </c>
      <c r="F11" s="126" t="s">
        <v>140</v>
      </c>
      <c r="G11" s="126" t="s">
        <v>141</v>
      </c>
      <c r="H11" s="126" t="s">
        <v>140</v>
      </c>
      <c r="I11" s="114"/>
    </row>
    <row r="12" spans="1:9" ht="15">
      <c r="A12" s="114"/>
      <c r="B12" s="127"/>
      <c r="C12" s="128" t="s">
        <v>142</v>
      </c>
      <c r="D12" s="129"/>
      <c r="E12" s="130" t="s">
        <v>143</v>
      </c>
      <c r="F12" s="131" t="s">
        <v>144</v>
      </c>
      <c r="G12" s="131" t="s">
        <v>141</v>
      </c>
      <c r="H12" s="131" t="s">
        <v>144</v>
      </c>
      <c r="I12" s="114"/>
    </row>
    <row r="13" spans="1:9" ht="15">
      <c r="A13" s="114"/>
      <c r="B13" s="132"/>
      <c r="C13" s="132"/>
      <c r="D13" s="128" t="s">
        <v>145</v>
      </c>
      <c r="E13" s="130" t="s">
        <v>146</v>
      </c>
      <c r="F13" s="131" t="s">
        <v>147</v>
      </c>
      <c r="G13" s="131" t="s">
        <v>148</v>
      </c>
      <c r="H13" s="131" t="s">
        <v>149</v>
      </c>
      <c r="I13" s="114"/>
    </row>
    <row r="14" spans="1:9" ht="15">
      <c r="A14" s="114"/>
      <c r="B14" s="132"/>
      <c r="C14" s="132"/>
      <c r="D14" s="128" t="s">
        <v>150</v>
      </c>
      <c r="E14" s="130" t="s">
        <v>151</v>
      </c>
      <c r="F14" s="131" t="s">
        <v>152</v>
      </c>
      <c r="G14" s="131" t="s">
        <v>153</v>
      </c>
      <c r="H14" s="131" t="s">
        <v>154</v>
      </c>
      <c r="I14" s="114"/>
    </row>
    <row r="15" spans="1:9" ht="15">
      <c r="A15" s="114"/>
      <c r="B15" s="124" t="s">
        <v>155</v>
      </c>
      <c r="C15" s="124"/>
      <c r="D15" s="124"/>
      <c r="E15" s="125" t="s">
        <v>156</v>
      </c>
      <c r="F15" s="126" t="s">
        <v>157</v>
      </c>
      <c r="G15" s="126" t="s">
        <v>141</v>
      </c>
      <c r="H15" s="126" t="s">
        <v>157</v>
      </c>
      <c r="I15" s="114"/>
    </row>
    <row r="16" spans="1:9" ht="15">
      <c r="A16" s="114"/>
      <c r="B16" s="127"/>
      <c r="C16" s="128" t="s">
        <v>158</v>
      </c>
      <c r="D16" s="129"/>
      <c r="E16" s="130" t="s">
        <v>159</v>
      </c>
      <c r="F16" s="131" t="s">
        <v>160</v>
      </c>
      <c r="G16" s="131" t="s">
        <v>161</v>
      </c>
      <c r="H16" s="131" t="s">
        <v>162</v>
      </c>
      <c r="I16" s="114"/>
    </row>
    <row r="17" spans="1:9" ht="15">
      <c r="A17" s="114"/>
      <c r="B17" s="132"/>
      <c r="C17" s="132"/>
      <c r="D17" s="128" t="s">
        <v>163</v>
      </c>
      <c r="E17" s="130" t="s">
        <v>164</v>
      </c>
      <c r="F17" s="131" t="s">
        <v>165</v>
      </c>
      <c r="G17" s="131" t="s">
        <v>166</v>
      </c>
      <c r="H17" s="131" t="s">
        <v>167</v>
      </c>
      <c r="I17" s="114"/>
    </row>
    <row r="18" spans="1:9" ht="15">
      <c r="A18" s="114"/>
      <c r="B18" s="132"/>
      <c r="C18" s="132"/>
      <c r="D18" s="128" t="s">
        <v>168</v>
      </c>
      <c r="E18" s="130" t="s">
        <v>169</v>
      </c>
      <c r="F18" s="131" t="s">
        <v>170</v>
      </c>
      <c r="G18" s="131" t="s">
        <v>171</v>
      </c>
      <c r="H18" s="131" t="s">
        <v>172</v>
      </c>
      <c r="I18" s="114"/>
    </row>
    <row r="19" spans="1:9" ht="15">
      <c r="A19" s="114"/>
      <c r="B19" s="127"/>
      <c r="C19" s="128" t="s">
        <v>173</v>
      </c>
      <c r="D19" s="129"/>
      <c r="E19" s="130" t="s">
        <v>174</v>
      </c>
      <c r="F19" s="131" t="s">
        <v>175</v>
      </c>
      <c r="G19" s="131" t="s">
        <v>176</v>
      </c>
      <c r="H19" s="131" t="s">
        <v>177</v>
      </c>
      <c r="I19" s="114"/>
    </row>
    <row r="20" spans="1:9" ht="22.5">
      <c r="A20" s="114"/>
      <c r="B20" s="132"/>
      <c r="C20" s="132"/>
      <c r="D20" s="128" t="s">
        <v>178</v>
      </c>
      <c r="E20" s="130" t="s">
        <v>179</v>
      </c>
      <c r="F20" s="131" t="s">
        <v>180</v>
      </c>
      <c r="G20" s="131" t="s">
        <v>176</v>
      </c>
      <c r="H20" s="131" t="s">
        <v>181</v>
      </c>
      <c r="I20" s="114"/>
    </row>
    <row r="21" spans="1:9" ht="15">
      <c r="A21" s="114"/>
      <c r="B21" s="124" t="s">
        <v>182</v>
      </c>
      <c r="C21" s="124"/>
      <c r="D21" s="124"/>
      <c r="E21" s="125" t="s">
        <v>183</v>
      </c>
      <c r="F21" s="126" t="s">
        <v>184</v>
      </c>
      <c r="G21" s="126" t="s">
        <v>141</v>
      </c>
      <c r="H21" s="126" t="s">
        <v>184</v>
      </c>
      <c r="I21" s="114"/>
    </row>
    <row r="22" spans="1:9" ht="15">
      <c r="A22" s="114"/>
      <c r="B22" s="127"/>
      <c r="C22" s="128" t="s">
        <v>185</v>
      </c>
      <c r="D22" s="129"/>
      <c r="E22" s="130" t="s">
        <v>186</v>
      </c>
      <c r="F22" s="131" t="s">
        <v>187</v>
      </c>
      <c r="G22" s="131" t="s">
        <v>188</v>
      </c>
      <c r="H22" s="131" t="s">
        <v>189</v>
      </c>
      <c r="I22" s="114"/>
    </row>
    <row r="23" spans="1:9" ht="15">
      <c r="A23" s="114"/>
      <c r="B23" s="132"/>
      <c r="C23" s="132"/>
      <c r="D23" s="128" t="s">
        <v>145</v>
      </c>
      <c r="E23" s="130" t="s">
        <v>146</v>
      </c>
      <c r="F23" s="131" t="s">
        <v>190</v>
      </c>
      <c r="G23" s="131" t="s">
        <v>191</v>
      </c>
      <c r="H23" s="131" t="s">
        <v>192</v>
      </c>
      <c r="I23" s="114"/>
    </row>
    <row r="24" spans="1:9" ht="15">
      <c r="A24" s="114"/>
      <c r="B24" s="132"/>
      <c r="C24" s="132"/>
      <c r="D24" s="128" t="s">
        <v>163</v>
      </c>
      <c r="E24" s="130" t="s">
        <v>164</v>
      </c>
      <c r="F24" s="131" t="s">
        <v>193</v>
      </c>
      <c r="G24" s="131" t="s">
        <v>194</v>
      </c>
      <c r="H24" s="131" t="s">
        <v>195</v>
      </c>
      <c r="I24" s="114"/>
    </row>
    <row r="25" spans="1:9" ht="15">
      <c r="A25" s="114"/>
      <c r="B25" s="132"/>
      <c r="C25" s="132"/>
      <c r="D25" s="128" t="s">
        <v>196</v>
      </c>
      <c r="E25" s="130" t="s">
        <v>197</v>
      </c>
      <c r="F25" s="131" t="s">
        <v>198</v>
      </c>
      <c r="G25" s="131" t="s">
        <v>199</v>
      </c>
      <c r="H25" s="131" t="s">
        <v>200</v>
      </c>
      <c r="I25" s="114"/>
    </row>
    <row r="26" spans="1:9" ht="15">
      <c r="A26" s="114"/>
      <c r="B26" s="127"/>
      <c r="C26" s="128" t="s">
        <v>201</v>
      </c>
      <c r="D26" s="129"/>
      <c r="E26" s="130" t="s">
        <v>202</v>
      </c>
      <c r="F26" s="131" t="s">
        <v>203</v>
      </c>
      <c r="G26" s="131" t="s">
        <v>204</v>
      </c>
      <c r="H26" s="131" t="s">
        <v>205</v>
      </c>
      <c r="I26" s="114"/>
    </row>
    <row r="27" spans="1:9" ht="15">
      <c r="A27" s="114"/>
      <c r="B27" s="132"/>
      <c r="C27" s="132"/>
      <c r="D27" s="128" t="s">
        <v>206</v>
      </c>
      <c r="E27" s="130" t="s">
        <v>207</v>
      </c>
      <c r="F27" s="131" t="s">
        <v>208</v>
      </c>
      <c r="G27" s="131" t="s">
        <v>204</v>
      </c>
      <c r="H27" s="131" t="s">
        <v>209</v>
      </c>
      <c r="I27" s="114"/>
    </row>
    <row r="28" spans="1:9" ht="15">
      <c r="A28" s="114"/>
      <c r="B28" s="132"/>
      <c r="C28" s="132"/>
      <c r="D28" s="128" t="s">
        <v>210</v>
      </c>
      <c r="E28" s="130" t="s">
        <v>211</v>
      </c>
      <c r="F28" s="131" t="s">
        <v>212</v>
      </c>
      <c r="G28" s="131" t="s">
        <v>213</v>
      </c>
      <c r="H28" s="131" t="s">
        <v>214</v>
      </c>
      <c r="I28" s="114"/>
    </row>
    <row r="29" spans="1:9" ht="15">
      <c r="A29" s="114"/>
      <c r="B29" s="132"/>
      <c r="C29" s="132"/>
      <c r="D29" s="128" t="s">
        <v>215</v>
      </c>
      <c r="E29" s="130" t="s">
        <v>216</v>
      </c>
      <c r="F29" s="131" t="s">
        <v>217</v>
      </c>
      <c r="G29" s="131" t="s">
        <v>218</v>
      </c>
      <c r="H29" s="131" t="s">
        <v>219</v>
      </c>
      <c r="I29" s="114"/>
    </row>
    <row r="30" spans="1:9" ht="15">
      <c r="A30" s="114"/>
      <c r="B30" s="132"/>
      <c r="C30" s="132"/>
      <c r="D30" s="128" t="s">
        <v>145</v>
      </c>
      <c r="E30" s="130" t="s">
        <v>146</v>
      </c>
      <c r="F30" s="131" t="s">
        <v>220</v>
      </c>
      <c r="G30" s="131" t="s">
        <v>166</v>
      </c>
      <c r="H30" s="131" t="s">
        <v>221</v>
      </c>
      <c r="I30" s="114"/>
    </row>
    <row r="31" spans="1:9" ht="15">
      <c r="A31" s="114"/>
      <c r="B31" s="132"/>
      <c r="C31" s="132"/>
      <c r="D31" s="128" t="s">
        <v>163</v>
      </c>
      <c r="E31" s="130" t="s">
        <v>164</v>
      </c>
      <c r="F31" s="131" t="s">
        <v>222</v>
      </c>
      <c r="G31" s="131" t="s">
        <v>223</v>
      </c>
      <c r="H31" s="131" t="s">
        <v>224</v>
      </c>
      <c r="I31" s="114"/>
    </row>
    <row r="32" spans="1:9" ht="33.75">
      <c r="A32" s="114"/>
      <c r="B32" s="132"/>
      <c r="C32" s="132"/>
      <c r="D32" s="128" t="s">
        <v>225</v>
      </c>
      <c r="E32" s="130" t="s">
        <v>226</v>
      </c>
      <c r="F32" s="131" t="s">
        <v>227</v>
      </c>
      <c r="G32" s="131" t="s">
        <v>191</v>
      </c>
      <c r="H32" s="131" t="s">
        <v>228</v>
      </c>
      <c r="I32" s="114"/>
    </row>
    <row r="33" spans="1:9" ht="15">
      <c r="A33" s="114"/>
      <c r="B33" s="132"/>
      <c r="C33" s="132"/>
      <c r="D33" s="128" t="s">
        <v>168</v>
      </c>
      <c r="E33" s="130" t="s">
        <v>169</v>
      </c>
      <c r="F33" s="131" t="s">
        <v>229</v>
      </c>
      <c r="G33" s="131" t="s">
        <v>230</v>
      </c>
      <c r="H33" s="131" t="s">
        <v>231</v>
      </c>
      <c r="I33" s="114"/>
    </row>
    <row r="34" spans="1:9" ht="22.5">
      <c r="A34" s="114"/>
      <c r="B34" s="124" t="s">
        <v>232</v>
      </c>
      <c r="C34" s="124"/>
      <c r="D34" s="124"/>
      <c r="E34" s="125" t="s">
        <v>233</v>
      </c>
      <c r="F34" s="126" t="s">
        <v>234</v>
      </c>
      <c r="G34" s="126" t="s">
        <v>141</v>
      </c>
      <c r="H34" s="126" t="s">
        <v>234</v>
      </c>
      <c r="I34" s="114"/>
    </row>
    <row r="35" spans="1:9" ht="15">
      <c r="A35" s="114"/>
      <c r="B35" s="127"/>
      <c r="C35" s="128" t="s">
        <v>235</v>
      </c>
      <c r="D35" s="129"/>
      <c r="E35" s="130" t="s">
        <v>236</v>
      </c>
      <c r="F35" s="131" t="s">
        <v>237</v>
      </c>
      <c r="G35" s="131" t="s">
        <v>141</v>
      </c>
      <c r="H35" s="131" t="s">
        <v>237</v>
      </c>
      <c r="I35" s="114"/>
    </row>
    <row r="36" spans="1:9" ht="15">
      <c r="A36" s="114"/>
      <c r="B36" s="132"/>
      <c r="C36" s="132"/>
      <c r="D36" s="128" t="s">
        <v>145</v>
      </c>
      <c r="E36" s="130" t="s">
        <v>146</v>
      </c>
      <c r="F36" s="131" t="s">
        <v>238</v>
      </c>
      <c r="G36" s="131" t="s">
        <v>239</v>
      </c>
      <c r="H36" s="131" t="s">
        <v>240</v>
      </c>
      <c r="I36" s="114"/>
    </row>
    <row r="37" spans="1:9" ht="15">
      <c r="A37" s="114"/>
      <c r="B37" s="132"/>
      <c r="C37" s="132"/>
      <c r="D37" s="128" t="s">
        <v>163</v>
      </c>
      <c r="E37" s="130" t="s">
        <v>164</v>
      </c>
      <c r="F37" s="131" t="s">
        <v>241</v>
      </c>
      <c r="G37" s="131" t="s">
        <v>242</v>
      </c>
      <c r="H37" s="131" t="s">
        <v>243</v>
      </c>
      <c r="I37" s="114"/>
    </row>
    <row r="38" spans="1:9" ht="15">
      <c r="A38" s="114"/>
      <c r="B38" s="132"/>
      <c r="C38" s="132"/>
      <c r="D38" s="128" t="s">
        <v>168</v>
      </c>
      <c r="E38" s="130" t="s">
        <v>169</v>
      </c>
      <c r="F38" s="131" t="s">
        <v>244</v>
      </c>
      <c r="G38" s="131" t="s">
        <v>191</v>
      </c>
      <c r="H38" s="131" t="s">
        <v>245</v>
      </c>
      <c r="I38" s="114"/>
    </row>
    <row r="39" spans="1:9" ht="15">
      <c r="A39" s="114"/>
      <c r="B39" s="124" t="s">
        <v>246</v>
      </c>
      <c r="C39" s="124"/>
      <c r="D39" s="124"/>
      <c r="E39" s="125" t="s">
        <v>247</v>
      </c>
      <c r="F39" s="126" t="s">
        <v>248</v>
      </c>
      <c r="G39" s="126" t="s">
        <v>141</v>
      </c>
      <c r="H39" s="126" t="s">
        <v>248</v>
      </c>
      <c r="I39" s="114"/>
    </row>
    <row r="40" spans="1:9" ht="15">
      <c r="A40" s="114"/>
      <c r="B40" s="127"/>
      <c r="C40" s="128" t="s">
        <v>249</v>
      </c>
      <c r="D40" s="129"/>
      <c r="E40" s="130" t="s">
        <v>250</v>
      </c>
      <c r="F40" s="131" t="s">
        <v>251</v>
      </c>
      <c r="G40" s="131" t="s">
        <v>141</v>
      </c>
      <c r="H40" s="131" t="s">
        <v>251</v>
      </c>
      <c r="I40" s="114"/>
    </row>
    <row r="41" spans="1:9" ht="15">
      <c r="A41" s="114"/>
      <c r="B41" s="132"/>
      <c r="C41" s="132"/>
      <c r="D41" s="128" t="s">
        <v>206</v>
      </c>
      <c r="E41" s="130" t="s">
        <v>207</v>
      </c>
      <c r="F41" s="131" t="s">
        <v>252</v>
      </c>
      <c r="G41" s="131" t="s">
        <v>218</v>
      </c>
      <c r="H41" s="131" t="s">
        <v>253</v>
      </c>
      <c r="I41" s="114"/>
    </row>
    <row r="42" spans="1:9" ht="15">
      <c r="A42" s="114"/>
      <c r="B42" s="132"/>
      <c r="C42" s="132"/>
      <c r="D42" s="128" t="s">
        <v>254</v>
      </c>
      <c r="E42" s="130" t="s">
        <v>255</v>
      </c>
      <c r="F42" s="131" t="s">
        <v>256</v>
      </c>
      <c r="G42" s="131" t="s">
        <v>257</v>
      </c>
      <c r="H42" s="131" t="s">
        <v>258</v>
      </c>
      <c r="I42" s="114"/>
    </row>
    <row r="43" spans="1:9" ht="15">
      <c r="A43" s="114"/>
      <c r="B43" s="132"/>
      <c r="C43" s="132"/>
      <c r="D43" s="128" t="s">
        <v>215</v>
      </c>
      <c r="E43" s="130" t="s">
        <v>216</v>
      </c>
      <c r="F43" s="131" t="s">
        <v>259</v>
      </c>
      <c r="G43" s="131" t="s">
        <v>260</v>
      </c>
      <c r="H43" s="131" t="s">
        <v>261</v>
      </c>
      <c r="I43" s="114"/>
    </row>
    <row r="44" spans="1:9" ht="15">
      <c r="A44" s="114"/>
      <c r="B44" s="132"/>
      <c r="C44" s="132"/>
      <c r="D44" s="128" t="s">
        <v>145</v>
      </c>
      <c r="E44" s="130" t="s">
        <v>146</v>
      </c>
      <c r="F44" s="131" t="s">
        <v>262</v>
      </c>
      <c r="G44" s="131" t="s">
        <v>263</v>
      </c>
      <c r="H44" s="131" t="s">
        <v>264</v>
      </c>
      <c r="I44" s="114"/>
    </row>
    <row r="45" spans="1:9" ht="15">
      <c r="A45" s="114"/>
      <c r="B45" s="127"/>
      <c r="C45" s="128" t="s">
        <v>265</v>
      </c>
      <c r="D45" s="129"/>
      <c r="E45" s="130" t="s">
        <v>266</v>
      </c>
      <c r="F45" s="131" t="s">
        <v>267</v>
      </c>
      <c r="G45" s="131" t="s">
        <v>141</v>
      </c>
      <c r="H45" s="131" t="s">
        <v>267</v>
      </c>
      <c r="I45" s="114"/>
    </row>
    <row r="46" spans="1:9" ht="22.5">
      <c r="A46" s="114"/>
      <c r="B46" s="132"/>
      <c r="C46" s="132"/>
      <c r="D46" s="128" t="s">
        <v>268</v>
      </c>
      <c r="E46" s="130" t="s">
        <v>269</v>
      </c>
      <c r="F46" s="131" t="s">
        <v>270</v>
      </c>
      <c r="G46" s="131" t="s">
        <v>271</v>
      </c>
      <c r="H46" s="131" t="s">
        <v>272</v>
      </c>
      <c r="I46" s="114"/>
    </row>
    <row r="47" spans="1:9" ht="45">
      <c r="A47" s="114"/>
      <c r="B47" s="132"/>
      <c r="C47" s="132"/>
      <c r="D47" s="128" t="s">
        <v>273</v>
      </c>
      <c r="E47" s="130" t="s">
        <v>274</v>
      </c>
      <c r="F47" s="131" t="s">
        <v>275</v>
      </c>
      <c r="G47" s="131" t="s">
        <v>276</v>
      </c>
      <c r="H47" s="131" t="s">
        <v>277</v>
      </c>
      <c r="I47" s="114"/>
    </row>
    <row r="48" spans="1:9" ht="15">
      <c r="A48" s="114"/>
      <c r="B48" s="132"/>
      <c r="C48" s="132"/>
      <c r="D48" s="128" t="s">
        <v>254</v>
      </c>
      <c r="E48" s="130" t="s">
        <v>255</v>
      </c>
      <c r="F48" s="131" t="s">
        <v>278</v>
      </c>
      <c r="G48" s="131" t="s">
        <v>279</v>
      </c>
      <c r="H48" s="131" t="s">
        <v>280</v>
      </c>
      <c r="I48" s="114"/>
    </row>
    <row r="49" spans="1:9" ht="15">
      <c r="A49" s="114"/>
      <c r="B49" s="132"/>
      <c r="C49" s="132"/>
      <c r="D49" s="128" t="s">
        <v>163</v>
      </c>
      <c r="E49" s="130" t="s">
        <v>164</v>
      </c>
      <c r="F49" s="131" t="s">
        <v>281</v>
      </c>
      <c r="G49" s="131" t="s">
        <v>282</v>
      </c>
      <c r="H49" s="131" t="s">
        <v>283</v>
      </c>
      <c r="I49" s="114"/>
    </row>
    <row r="50" spans="1:9" ht="33.75">
      <c r="A50" s="114"/>
      <c r="B50" s="132"/>
      <c r="C50" s="132"/>
      <c r="D50" s="128" t="s">
        <v>225</v>
      </c>
      <c r="E50" s="130" t="s">
        <v>226</v>
      </c>
      <c r="F50" s="131" t="s">
        <v>284</v>
      </c>
      <c r="G50" s="131" t="s">
        <v>285</v>
      </c>
      <c r="H50" s="131" t="s">
        <v>286</v>
      </c>
      <c r="I50" s="114"/>
    </row>
    <row r="51" spans="1:9" ht="22.5">
      <c r="A51" s="114"/>
      <c r="B51" s="132"/>
      <c r="C51" s="132"/>
      <c r="D51" s="128" t="s">
        <v>287</v>
      </c>
      <c r="E51" s="130" t="s">
        <v>288</v>
      </c>
      <c r="F51" s="131" t="s">
        <v>289</v>
      </c>
      <c r="G51" s="131" t="s">
        <v>290</v>
      </c>
      <c r="H51" s="131" t="s">
        <v>291</v>
      </c>
      <c r="I51" s="114"/>
    </row>
    <row r="52" spans="1:9" ht="22.5">
      <c r="A52" s="114"/>
      <c r="B52" s="132"/>
      <c r="C52" s="132"/>
      <c r="D52" s="128" t="s">
        <v>292</v>
      </c>
      <c r="E52" s="130" t="s">
        <v>293</v>
      </c>
      <c r="F52" s="131" t="s">
        <v>294</v>
      </c>
      <c r="G52" s="131" t="s">
        <v>295</v>
      </c>
      <c r="H52" s="131" t="s">
        <v>296</v>
      </c>
      <c r="I52" s="114"/>
    </row>
    <row r="53" spans="1:9" ht="15">
      <c r="A53" s="114"/>
      <c r="B53" s="127"/>
      <c r="C53" s="128" t="s">
        <v>297</v>
      </c>
      <c r="D53" s="129"/>
      <c r="E53" s="130" t="s">
        <v>298</v>
      </c>
      <c r="F53" s="131" t="s">
        <v>299</v>
      </c>
      <c r="G53" s="131" t="s">
        <v>141</v>
      </c>
      <c r="H53" s="131" t="s">
        <v>299</v>
      </c>
      <c r="I53" s="114"/>
    </row>
    <row r="54" spans="1:9" ht="15">
      <c r="A54" s="114"/>
      <c r="B54" s="132"/>
      <c r="C54" s="132"/>
      <c r="D54" s="128" t="s">
        <v>206</v>
      </c>
      <c r="E54" s="130" t="s">
        <v>207</v>
      </c>
      <c r="F54" s="131" t="s">
        <v>300</v>
      </c>
      <c r="G54" s="131" t="s">
        <v>295</v>
      </c>
      <c r="H54" s="131" t="s">
        <v>301</v>
      </c>
      <c r="I54" s="114"/>
    </row>
    <row r="55" spans="1:9" ht="15">
      <c r="A55" s="114"/>
      <c r="B55" s="132"/>
      <c r="C55" s="132"/>
      <c r="D55" s="128" t="s">
        <v>254</v>
      </c>
      <c r="E55" s="130" t="s">
        <v>255</v>
      </c>
      <c r="F55" s="131" t="s">
        <v>302</v>
      </c>
      <c r="G55" s="131" t="s">
        <v>260</v>
      </c>
      <c r="H55" s="131" t="s">
        <v>303</v>
      </c>
      <c r="I55" s="114"/>
    </row>
    <row r="56" spans="1:9" ht="15">
      <c r="A56" s="114"/>
      <c r="B56" s="132"/>
      <c r="C56" s="132"/>
      <c r="D56" s="128" t="s">
        <v>215</v>
      </c>
      <c r="E56" s="130" t="s">
        <v>216</v>
      </c>
      <c r="F56" s="131" t="s">
        <v>304</v>
      </c>
      <c r="G56" s="131" t="s">
        <v>305</v>
      </c>
      <c r="H56" s="131" t="s">
        <v>306</v>
      </c>
      <c r="I56" s="114"/>
    </row>
    <row r="57" spans="1:9" ht="15">
      <c r="A57" s="114"/>
      <c r="B57" s="132"/>
      <c r="C57" s="132"/>
      <c r="D57" s="128" t="s">
        <v>145</v>
      </c>
      <c r="E57" s="130" t="s">
        <v>146</v>
      </c>
      <c r="F57" s="131" t="s">
        <v>307</v>
      </c>
      <c r="G57" s="131" t="s">
        <v>308</v>
      </c>
      <c r="H57" s="131" t="s">
        <v>309</v>
      </c>
      <c r="I57" s="114"/>
    </row>
    <row r="58" spans="1:9" ht="15">
      <c r="A58" s="114"/>
      <c r="B58" s="132"/>
      <c r="C58" s="132"/>
      <c r="D58" s="128" t="s">
        <v>163</v>
      </c>
      <c r="E58" s="130" t="s">
        <v>164</v>
      </c>
      <c r="F58" s="131" t="s">
        <v>310</v>
      </c>
      <c r="G58" s="131" t="s">
        <v>311</v>
      </c>
      <c r="H58" s="131" t="s">
        <v>312</v>
      </c>
      <c r="I58" s="114"/>
    </row>
    <row r="59" spans="1:9" ht="33.75">
      <c r="A59" s="114"/>
      <c r="B59" s="132"/>
      <c r="C59" s="132"/>
      <c r="D59" s="128" t="s">
        <v>313</v>
      </c>
      <c r="E59" s="130" t="s">
        <v>314</v>
      </c>
      <c r="F59" s="131" t="s">
        <v>315</v>
      </c>
      <c r="G59" s="131" t="s">
        <v>295</v>
      </c>
      <c r="H59" s="131" t="s">
        <v>316</v>
      </c>
      <c r="I59" s="114"/>
    </row>
    <row r="60" spans="1:9" ht="22.5">
      <c r="A60" s="114"/>
      <c r="B60" s="132"/>
      <c r="C60" s="132"/>
      <c r="D60" s="128" t="s">
        <v>292</v>
      </c>
      <c r="E60" s="130" t="s">
        <v>293</v>
      </c>
      <c r="F60" s="131" t="s">
        <v>317</v>
      </c>
      <c r="G60" s="131" t="s">
        <v>295</v>
      </c>
      <c r="H60" s="131" t="s">
        <v>318</v>
      </c>
      <c r="I60" s="114"/>
    </row>
    <row r="61" spans="1:9" ht="15">
      <c r="A61" s="114"/>
      <c r="B61" s="127"/>
      <c r="C61" s="128" t="s">
        <v>319</v>
      </c>
      <c r="D61" s="129"/>
      <c r="E61" s="130" t="s">
        <v>320</v>
      </c>
      <c r="F61" s="131" t="s">
        <v>321</v>
      </c>
      <c r="G61" s="131" t="s">
        <v>141</v>
      </c>
      <c r="H61" s="131" t="s">
        <v>321</v>
      </c>
      <c r="I61" s="114"/>
    </row>
    <row r="62" spans="1:9" ht="15">
      <c r="A62" s="114"/>
      <c r="B62" s="132"/>
      <c r="C62" s="132"/>
      <c r="D62" s="128" t="s">
        <v>145</v>
      </c>
      <c r="E62" s="130" t="s">
        <v>146</v>
      </c>
      <c r="F62" s="131" t="s">
        <v>322</v>
      </c>
      <c r="G62" s="131" t="s">
        <v>323</v>
      </c>
      <c r="H62" s="131" t="s">
        <v>324</v>
      </c>
      <c r="I62" s="114"/>
    </row>
    <row r="63" spans="1:9" ht="22.5">
      <c r="A63" s="114"/>
      <c r="B63" s="132"/>
      <c r="C63" s="132"/>
      <c r="D63" s="128" t="s">
        <v>325</v>
      </c>
      <c r="E63" s="130" t="s">
        <v>326</v>
      </c>
      <c r="F63" s="131" t="s">
        <v>327</v>
      </c>
      <c r="G63" s="131" t="s">
        <v>328</v>
      </c>
      <c r="H63" s="131" t="s">
        <v>329</v>
      </c>
      <c r="I63" s="114"/>
    </row>
    <row r="64" spans="1:9" ht="15">
      <c r="A64" s="114"/>
      <c r="B64" s="127"/>
      <c r="C64" s="128" t="s">
        <v>330</v>
      </c>
      <c r="D64" s="129"/>
      <c r="E64" s="130" t="s">
        <v>331</v>
      </c>
      <c r="F64" s="131" t="s">
        <v>332</v>
      </c>
      <c r="G64" s="131" t="s">
        <v>141</v>
      </c>
      <c r="H64" s="131" t="s">
        <v>332</v>
      </c>
      <c r="I64" s="114"/>
    </row>
    <row r="65" spans="1:9" ht="15">
      <c r="A65" s="114"/>
      <c r="B65" s="132"/>
      <c r="C65" s="132"/>
      <c r="D65" s="128" t="s">
        <v>163</v>
      </c>
      <c r="E65" s="130" t="s">
        <v>164</v>
      </c>
      <c r="F65" s="131" t="s">
        <v>333</v>
      </c>
      <c r="G65" s="131" t="s">
        <v>334</v>
      </c>
      <c r="H65" s="131" t="s">
        <v>335</v>
      </c>
      <c r="I65" s="114"/>
    </row>
    <row r="66" spans="1:9" ht="15">
      <c r="A66" s="114"/>
      <c r="B66" s="132"/>
      <c r="C66" s="132"/>
      <c r="D66" s="128" t="s">
        <v>196</v>
      </c>
      <c r="E66" s="130" t="s">
        <v>197</v>
      </c>
      <c r="F66" s="131" t="s">
        <v>336</v>
      </c>
      <c r="G66" s="131" t="s">
        <v>337</v>
      </c>
      <c r="H66" s="131" t="s">
        <v>338</v>
      </c>
      <c r="I66" s="114"/>
    </row>
    <row r="67" spans="1:9" ht="15">
      <c r="A67" s="114"/>
      <c r="B67" s="124" t="s">
        <v>339</v>
      </c>
      <c r="C67" s="124"/>
      <c r="D67" s="124"/>
      <c r="E67" s="125" t="s">
        <v>340</v>
      </c>
      <c r="F67" s="126" t="s">
        <v>341</v>
      </c>
      <c r="G67" s="126" t="s">
        <v>141</v>
      </c>
      <c r="H67" s="126" t="s">
        <v>341</v>
      </c>
      <c r="I67" s="114"/>
    </row>
    <row r="68" spans="1:9" ht="15">
      <c r="A68" s="114"/>
      <c r="B68" s="127"/>
      <c r="C68" s="128" t="s">
        <v>342</v>
      </c>
      <c r="D68" s="129"/>
      <c r="E68" s="130" t="s">
        <v>343</v>
      </c>
      <c r="F68" s="131" t="s">
        <v>344</v>
      </c>
      <c r="G68" s="131" t="s">
        <v>141</v>
      </c>
      <c r="H68" s="131" t="s">
        <v>344</v>
      </c>
      <c r="I68" s="114"/>
    </row>
    <row r="69" spans="1:9" ht="15">
      <c r="A69" s="114"/>
      <c r="B69" s="132"/>
      <c r="C69" s="132"/>
      <c r="D69" s="128" t="s">
        <v>210</v>
      </c>
      <c r="E69" s="130" t="s">
        <v>211</v>
      </c>
      <c r="F69" s="131" t="s">
        <v>345</v>
      </c>
      <c r="G69" s="131" t="s">
        <v>346</v>
      </c>
      <c r="H69" s="131" t="s">
        <v>347</v>
      </c>
      <c r="I69" s="114"/>
    </row>
    <row r="70" spans="1:9" ht="15">
      <c r="A70" s="114"/>
      <c r="B70" s="132"/>
      <c r="C70" s="132"/>
      <c r="D70" s="128" t="s">
        <v>254</v>
      </c>
      <c r="E70" s="130" t="s">
        <v>255</v>
      </c>
      <c r="F70" s="131" t="s">
        <v>348</v>
      </c>
      <c r="G70" s="131" t="s">
        <v>290</v>
      </c>
      <c r="H70" s="131" t="s">
        <v>349</v>
      </c>
      <c r="I70" s="114"/>
    </row>
    <row r="71" spans="1:9" ht="15">
      <c r="A71" s="114"/>
      <c r="B71" s="132"/>
      <c r="C71" s="132"/>
      <c r="D71" s="128" t="s">
        <v>215</v>
      </c>
      <c r="E71" s="130" t="s">
        <v>216</v>
      </c>
      <c r="F71" s="131" t="s">
        <v>350</v>
      </c>
      <c r="G71" s="131" t="s">
        <v>351</v>
      </c>
      <c r="H71" s="131" t="s">
        <v>352</v>
      </c>
      <c r="I71" s="114"/>
    </row>
    <row r="72" spans="1:9" ht="15">
      <c r="A72" s="114"/>
      <c r="B72" s="132"/>
      <c r="C72" s="132"/>
      <c r="D72" s="128" t="s">
        <v>353</v>
      </c>
      <c r="E72" s="130" t="s">
        <v>354</v>
      </c>
      <c r="F72" s="131" t="s">
        <v>355</v>
      </c>
      <c r="G72" s="131" t="s">
        <v>356</v>
      </c>
      <c r="H72" s="131" t="s">
        <v>357</v>
      </c>
      <c r="I72" s="114"/>
    </row>
    <row r="73" spans="1:9" ht="15">
      <c r="A73" s="114"/>
      <c r="B73" s="132"/>
      <c r="C73" s="132"/>
      <c r="D73" s="128" t="s">
        <v>145</v>
      </c>
      <c r="E73" s="130" t="s">
        <v>146</v>
      </c>
      <c r="F73" s="131" t="s">
        <v>358</v>
      </c>
      <c r="G73" s="131" t="s">
        <v>359</v>
      </c>
      <c r="H73" s="131" t="s">
        <v>360</v>
      </c>
      <c r="I73" s="114"/>
    </row>
    <row r="74" spans="1:9" ht="15">
      <c r="A74" s="114"/>
      <c r="B74" s="132"/>
      <c r="C74" s="132"/>
      <c r="D74" s="128" t="s">
        <v>163</v>
      </c>
      <c r="E74" s="130" t="s">
        <v>164</v>
      </c>
      <c r="F74" s="131" t="s">
        <v>361</v>
      </c>
      <c r="G74" s="131" t="s">
        <v>362</v>
      </c>
      <c r="H74" s="131" t="s">
        <v>363</v>
      </c>
      <c r="I74" s="114"/>
    </row>
    <row r="75" spans="1:9" ht="15">
      <c r="A75" s="114"/>
      <c r="B75" s="132"/>
      <c r="C75" s="132"/>
      <c r="D75" s="128" t="s">
        <v>196</v>
      </c>
      <c r="E75" s="130" t="s">
        <v>197</v>
      </c>
      <c r="F75" s="131" t="s">
        <v>290</v>
      </c>
      <c r="G75" s="131" t="s">
        <v>364</v>
      </c>
      <c r="H75" s="131" t="s">
        <v>141</v>
      </c>
      <c r="I75" s="114"/>
    </row>
    <row r="76" spans="1:9" ht="22.5">
      <c r="A76" s="114"/>
      <c r="B76" s="132"/>
      <c r="C76" s="132"/>
      <c r="D76" s="128" t="s">
        <v>365</v>
      </c>
      <c r="E76" s="130" t="s">
        <v>366</v>
      </c>
      <c r="F76" s="131" t="s">
        <v>367</v>
      </c>
      <c r="G76" s="131" t="s">
        <v>230</v>
      </c>
      <c r="H76" s="131" t="s">
        <v>198</v>
      </c>
      <c r="I76" s="114"/>
    </row>
    <row r="77" spans="1:9" ht="15">
      <c r="A77" s="114"/>
      <c r="B77" s="124" t="s">
        <v>109</v>
      </c>
      <c r="C77" s="124"/>
      <c r="D77" s="124"/>
      <c r="E77" s="125" t="s">
        <v>110</v>
      </c>
      <c r="F77" s="126" t="s">
        <v>368</v>
      </c>
      <c r="G77" s="126" t="s">
        <v>112</v>
      </c>
      <c r="H77" s="126" t="s">
        <v>369</v>
      </c>
      <c r="I77" s="114"/>
    </row>
    <row r="78" spans="1:9" ht="45">
      <c r="A78" s="114"/>
      <c r="B78" s="127"/>
      <c r="C78" s="128" t="s">
        <v>370</v>
      </c>
      <c r="D78" s="129"/>
      <c r="E78" s="130" t="s">
        <v>371</v>
      </c>
      <c r="F78" s="131" t="s">
        <v>372</v>
      </c>
      <c r="G78" s="131" t="s">
        <v>141</v>
      </c>
      <c r="H78" s="131" t="s">
        <v>372</v>
      </c>
      <c r="I78" s="114"/>
    </row>
    <row r="79" spans="1:9" ht="15">
      <c r="A79" s="114"/>
      <c r="B79" s="132"/>
      <c r="C79" s="132"/>
      <c r="D79" s="128" t="s">
        <v>210</v>
      </c>
      <c r="E79" s="130" t="s">
        <v>211</v>
      </c>
      <c r="F79" s="131" t="s">
        <v>373</v>
      </c>
      <c r="G79" s="131" t="s">
        <v>374</v>
      </c>
      <c r="H79" s="131" t="s">
        <v>375</v>
      </c>
      <c r="I79" s="114"/>
    </row>
    <row r="80" spans="1:9" ht="15">
      <c r="A80" s="114"/>
      <c r="B80" s="132"/>
      <c r="C80" s="132"/>
      <c r="D80" s="128" t="s">
        <v>254</v>
      </c>
      <c r="E80" s="130" t="s">
        <v>255</v>
      </c>
      <c r="F80" s="131" t="s">
        <v>376</v>
      </c>
      <c r="G80" s="131" t="s">
        <v>377</v>
      </c>
      <c r="H80" s="131" t="s">
        <v>378</v>
      </c>
      <c r="I80" s="114"/>
    </row>
    <row r="81" spans="1:9" ht="15">
      <c r="A81" s="114"/>
      <c r="B81" s="132"/>
      <c r="C81" s="132"/>
      <c r="D81" s="128" t="s">
        <v>379</v>
      </c>
      <c r="E81" s="130" t="s">
        <v>380</v>
      </c>
      <c r="F81" s="131" t="s">
        <v>381</v>
      </c>
      <c r="G81" s="131" t="s">
        <v>382</v>
      </c>
      <c r="H81" s="131" t="s">
        <v>383</v>
      </c>
      <c r="I81" s="114"/>
    </row>
    <row r="82" spans="1:9" ht="33.75">
      <c r="A82" s="114"/>
      <c r="B82" s="132"/>
      <c r="C82" s="132"/>
      <c r="D82" s="128" t="s">
        <v>313</v>
      </c>
      <c r="E82" s="130" t="s">
        <v>314</v>
      </c>
      <c r="F82" s="131" t="s">
        <v>384</v>
      </c>
      <c r="G82" s="131" t="s">
        <v>385</v>
      </c>
      <c r="H82" s="131" t="s">
        <v>386</v>
      </c>
      <c r="I82" s="114"/>
    </row>
    <row r="83" spans="1:9" ht="22.5">
      <c r="A83" s="114"/>
      <c r="B83" s="132"/>
      <c r="C83" s="132"/>
      <c r="D83" s="128" t="s">
        <v>287</v>
      </c>
      <c r="E83" s="130" t="s">
        <v>288</v>
      </c>
      <c r="F83" s="131" t="s">
        <v>387</v>
      </c>
      <c r="G83" s="131" t="s">
        <v>388</v>
      </c>
      <c r="H83" s="131" t="s">
        <v>389</v>
      </c>
      <c r="I83" s="114"/>
    </row>
    <row r="84" spans="1:9" ht="22.5">
      <c r="A84" s="114"/>
      <c r="B84" s="132"/>
      <c r="C84" s="132"/>
      <c r="D84" s="128" t="s">
        <v>292</v>
      </c>
      <c r="E84" s="130" t="s">
        <v>293</v>
      </c>
      <c r="F84" s="131" t="s">
        <v>390</v>
      </c>
      <c r="G84" s="131" t="s">
        <v>391</v>
      </c>
      <c r="H84" s="131" t="s">
        <v>392</v>
      </c>
      <c r="I84" s="114"/>
    </row>
    <row r="85" spans="1:9" ht="22.5">
      <c r="A85" s="114"/>
      <c r="B85" s="127"/>
      <c r="C85" s="128" t="s">
        <v>114</v>
      </c>
      <c r="D85" s="129"/>
      <c r="E85" s="130" t="s">
        <v>115</v>
      </c>
      <c r="F85" s="131" t="s">
        <v>393</v>
      </c>
      <c r="G85" s="131" t="s">
        <v>112</v>
      </c>
      <c r="H85" s="131" t="s">
        <v>394</v>
      </c>
      <c r="I85" s="114"/>
    </row>
    <row r="86" spans="1:9" ht="15">
      <c r="A86" s="114"/>
      <c r="B86" s="132"/>
      <c r="C86" s="132"/>
      <c r="D86" s="128" t="s">
        <v>395</v>
      </c>
      <c r="E86" s="130" t="s">
        <v>396</v>
      </c>
      <c r="F86" s="131" t="s">
        <v>393</v>
      </c>
      <c r="G86" s="131" t="s">
        <v>112</v>
      </c>
      <c r="H86" s="131" t="s">
        <v>394</v>
      </c>
      <c r="I86" s="114"/>
    </row>
    <row r="87" spans="1:9" ht="15">
      <c r="A87" s="114"/>
      <c r="B87" s="127"/>
      <c r="C87" s="128" t="s">
        <v>397</v>
      </c>
      <c r="D87" s="129"/>
      <c r="E87" s="130" t="s">
        <v>398</v>
      </c>
      <c r="F87" s="131" t="s">
        <v>399</v>
      </c>
      <c r="G87" s="131" t="s">
        <v>141</v>
      </c>
      <c r="H87" s="131" t="s">
        <v>399</v>
      </c>
      <c r="I87" s="114"/>
    </row>
    <row r="88" spans="1:9" ht="15">
      <c r="A88" s="114"/>
      <c r="B88" s="132"/>
      <c r="C88" s="132"/>
      <c r="D88" s="128" t="s">
        <v>210</v>
      </c>
      <c r="E88" s="130" t="s">
        <v>211</v>
      </c>
      <c r="F88" s="131" t="s">
        <v>400</v>
      </c>
      <c r="G88" s="131" t="s">
        <v>401</v>
      </c>
      <c r="H88" s="131" t="s">
        <v>402</v>
      </c>
      <c r="I88" s="114"/>
    </row>
    <row r="89" spans="1:9" ht="15">
      <c r="A89" s="114"/>
      <c r="B89" s="132"/>
      <c r="C89" s="132"/>
      <c r="D89" s="128" t="s">
        <v>254</v>
      </c>
      <c r="E89" s="130" t="s">
        <v>255</v>
      </c>
      <c r="F89" s="131" t="s">
        <v>403</v>
      </c>
      <c r="G89" s="131" t="s">
        <v>404</v>
      </c>
      <c r="H89" s="131" t="s">
        <v>405</v>
      </c>
      <c r="I89" s="114"/>
    </row>
    <row r="90" spans="1:9" ht="15">
      <c r="A90" s="114"/>
      <c r="B90" s="132"/>
      <c r="C90" s="132"/>
      <c r="D90" s="128" t="s">
        <v>145</v>
      </c>
      <c r="E90" s="130" t="s">
        <v>146</v>
      </c>
      <c r="F90" s="131" t="s">
        <v>406</v>
      </c>
      <c r="G90" s="131" t="s">
        <v>407</v>
      </c>
      <c r="H90" s="131" t="s">
        <v>223</v>
      </c>
      <c r="I90" s="114"/>
    </row>
    <row r="91" spans="1:9" ht="15">
      <c r="A91" s="114"/>
      <c r="B91" s="132"/>
      <c r="C91" s="132"/>
      <c r="D91" s="128" t="s">
        <v>163</v>
      </c>
      <c r="E91" s="130" t="s">
        <v>164</v>
      </c>
      <c r="F91" s="131" t="s">
        <v>408</v>
      </c>
      <c r="G91" s="131" t="s">
        <v>409</v>
      </c>
      <c r="H91" s="131" t="s">
        <v>410</v>
      </c>
      <c r="I91" s="114"/>
    </row>
    <row r="92" spans="1:9" ht="22.5">
      <c r="A92" s="114"/>
      <c r="B92" s="127"/>
      <c r="C92" s="128" t="s">
        <v>411</v>
      </c>
      <c r="D92" s="129"/>
      <c r="E92" s="130" t="s">
        <v>412</v>
      </c>
      <c r="F92" s="131" t="s">
        <v>413</v>
      </c>
      <c r="G92" s="131" t="s">
        <v>141</v>
      </c>
      <c r="H92" s="131" t="s">
        <v>413</v>
      </c>
      <c r="I92" s="114"/>
    </row>
    <row r="93" spans="1:9" ht="15">
      <c r="A93" s="114"/>
      <c r="B93" s="132"/>
      <c r="C93" s="132"/>
      <c r="D93" s="128" t="s">
        <v>215</v>
      </c>
      <c r="E93" s="130" t="s">
        <v>216</v>
      </c>
      <c r="F93" s="131" t="s">
        <v>414</v>
      </c>
      <c r="G93" s="131" t="s">
        <v>415</v>
      </c>
      <c r="H93" s="131" t="s">
        <v>416</v>
      </c>
      <c r="I93" s="114"/>
    </row>
    <row r="94" spans="1:9" ht="15">
      <c r="A94" s="114"/>
      <c r="B94" s="132"/>
      <c r="C94" s="132"/>
      <c r="D94" s="128" t="s">
        <v>353</v>
      </c>
      <c r="E94" s="130" t="s">
        <v>354</v>
      </c>
      <c r="F94" s="131" t="s">
        <v>417</v>
      </c>
      <c r="G94" s="131" t="s">
        <v>418</v>
      </c>
      <c r="H94" s="131" t="s">
        <v>419</v>
      </c>
      <c r="I94" s="114"/>
    </row>
    <row r="95" spans="1:9" ht="15">
      <c r="A95" s="114"/>
      <c r="B95" s="127"/>
      <c r="C95" s="128" t="s">
        <v>420</v>
      </c>
      <c r="D95" s="129"/>
      <c r="E95" s="130" t="s">
        <v>421</v>
      </c>
      <c r="F95" s="131" t="s">
        <v>422</v>
      </c>
      <c r="G95" s="131" t="s">
        <v>141</v>
      </c>
      <c r="H95" s="131" t="s">
        <v>422</v>
      </c>
      <c r="I95" s="114"/>
    </row>
    <row r="96" spans="1:9" ht="15">
      <c r="A96" s="114"/>
      <c r="B96" s="132"/>
      <c r="C96" s="132"/>
      <c r="D96" s="128" t="s">
        <v>395</v>
      </c>
      <c r="E96" s="130" t="s">
        <v>396</v>
      </c>
      <c r="F96" s="131" t="s">
        <v>423</v>
      </c>
      <c r="G96" s="131" t="s">
        <v>424</v>
      </c>
      <c r="H96" s="131" t="s">
        <v>425</v>
      </c>
      <c r="I96" s="114"/>
    </row>
    <row r="97" spans="1:9" ht="15">
      <c r="A97" s="114"/>
      <c r="B97" s="132"/>
      <c r="C97" s="132"/>
      <c r="D97" s="128" t="s">
        <v>145</v>
      </c>
      <c r="E97" s="130" t="s">
        <v>146</v>
      </c>
      <c r="F97" s="131" t="s">
        <v>426</v>
      </c>
      <c r="G97" s="131" t="s">
        <v>427</v>
      </c>
      <c r="H97" s="131" t="s">
        <v>428</v>
      </c>
      <c r="I97" s="114"/>
    </row>
    <row r="98" spans="1:9" ht="15">
      <c r="A98" s="114"/>
      <c r="B98" s="132"/>
      <c r="C98" s="132"/>
      <c r="D98" s="128" t="s">
        <v>163</v>
      </c>
      <c r="E98" s="130" t="s">
        <v>164</v>
      </c>
      <c r="F98" s="131" t="s">
        <v>429</v>
      </c>
      <c r="G98" s="131" t="s">
        <v>430</v>
      </c>
      <c r="H98" s="131" t="s">
        <v>431</v>
      </c>
      <c r="I98" s="114"/>
    </row>
    <row r="99" spans="1:9" ht="22.5">
      <c r="A99" s="114"/>
      <c r="B99" s="124" t="s">
        <v>432</v>
      </c>
      <c r="C99" s="124"/>
      <c r="D99" s="124"/>
      <c r="E99" s="125" t="s">
        <v>433</v>
      </c>
      <c r="F99" s="126" t="s">
        <v>434</v>
      </c>
      <c r="G99" s="126" t="s">
        <v>141</v>
      </c>
      <c r="H99" s="126" t="s">
        <v>434</v>
      </c>
      <c r="I99" s="114"/>
    </row>
    <row r="100" spans="1:9" ht="15">
      <c r="A100" s="114"/>
      <c r="B100" s="127"/>
      <c r="C100" s="128" t="s">
        <v>435</v>
      </c>
      <c r="D100" s="129"/>
      <c r="E100" s="130" t="s">
        <v>436</v>
      </c>
      <c r="F100" s="131" t="s">
        <v>437</v>
      </c>
      <c r="G100" s="131" t="s">
        <v>218</v>
      </c>
      <c r="H100" s="131" t="s">
        <v>438</v>
      </c>
      <c r="I100" s="114"/>
    </row>
    <row r="101" spans="1:9" ht="15">
      <c r="A101" s="114"/>
      <c r="B101" s="132"/>
      <c r="C101" s="132"/>
      <c r="D101" s="128" t="s">
        <v>353</v>
      </c>
      <c r="E101" s="130" t="s">
        <v>354</v>
      </c>
      <c r="F101" s="131" t="s">
        <v>166</v>
      </c>
      <c r="G101" s="131" t="s">
        <v>218</v>
      </c>
      <c r="H101" s="131" t="s">
        <v>141</v>
      </c>
      <c r="I101" s="114"/>
    </row>
    <row r="102" spans="1:9" ht="15">
      <c r="A102" s="114"/>
      <c r="B102" s="127"/>
      <c r="C102" s="128" t="s">
        <v>439</v>
      </c>
      <c r="D102" s="129"/>
      <c r="E102" s="130" t="s">
        <v>440</v>
      </c>
      <c r="F102" s="131" t="s">
        <v>441</v>
      </c>
      <c r="G102" s="131" t="s">
        <v>213</v>
      </c>
      <c r="H102" s="131" t="s">
        <v>442</v>
      </c>
      <c r="I102" s="114"/>
    </row>
    <row r="103" spans="1:9" ht="15">
      <c r="A103" s="114"/>
      <c r="B103" s="132"/>
      <c r="C103" s="132"/>
      <c r="D103" s="128" t="s">
        <v>145</v>
      </c>
      <c r="E103" s="130" t="s">
        <v>146</v>
      </c>
      <c r="F103" s="131" t="s">
        <v>443</v>
      </c>
      <c r="G103" s="131" t="s">
        <v>213</v>
      </c>
      <c r="H103" s="131" t="s">
        <v>141</v>
      </c>
      <c r="I103" s="114"/>
    </row>
    <row r="104" spans="1:9" ht="15">
      <c r="A104" s="114"/>
      <c r="B104" s="127"/>
      <c r="C104" s="128" t="s">
        <v>444</v>
      </c>
      <c r="D104" s="129"/>
      <c r="E104" s="130" t="s">
        <v>421</v>
      </c>
      <c r="F104" s="131" t="s">
        <v>445</v>
      </c>
      <c r="G104" s="131" t="s">
        <v>223</v>
      </c>
      <c r="H104" s="131" t="s">
        <v>446</v>
      </c>
      <c r="I104" s="114"/>
    </row>
    <row r="105" spans="2:8" ht="15">
      <c r="B105" s="132"/>
      <c r="C105" s="132"/>
      <c r="D105" s="128" t="s">
        <v>254</v>
      </c>
      <c r="E105" s="130" t="s">
        <v>255</v>
      </c>
      <c r="F105" s="131" t="s">
        <v>447</v>
      </c>
      <c r="G105" s="131" t="s">
        <v>448</v>
      </c>
      <c r="H105" s="131" t="s">
        <v>141</v>
      </c>
    </row>
    <row r="106" spans="2:8" ht="15">
      <c r="B106" s="132"/>
      <c r="C106" s="132"/>
      <c r="D106" s="128" t="s">
        <v>215</v>
      </c>
      <c r="E106" s="130" t="s">
        <v>216</v>
      </c>
      <c r="F106" s="131" t="s">
        <v>449</v>
      </c>
      <c r="G106" s="131" t="s">
        <v>450</v>
      </c>
      <c r="H106" s="131" t="s">
        <v>141</v>
      </c>
    </row>
    <row r="107" spans="2:8" ht="15">
      <c r="B107" s="132"/>
      <c r="C107" s="132"/>
      <c r="D107" s="128" t="s">
        <v>353</v>
      </c>
      <c r="E107" s="130" t="s">
        <v>354</v>
      </c>
      <c r="F107" s="131" t="s">
        <v>451</v>
      </c>
      <c r="G107" s="131" t="s">
        <v>359</v>
      </c>
      <c r="H107" s="131" t="s">
        <v>166</v>
      </c>
    </row>
    <row r="108" spans="2:8" ht="15">
      <c r="B108" s="132"/>
      <c r="C108" s="132"/>
      <c r="D108" s="128" t="s">
        <v>145</v>
      </c>
      <c r="E108" s="130" t="s">
        <v>146</v>
      </c>
      <c r="F108" s="131" t="s">
        <v>452</v>
      </c>
      <c r="G108" s="131" t="s">
        <v>453</v>
      </c>
      <c r="H108" s="131" t="s">
        <v>454</v>
      </c>
    </row>
    <row r="109" spans="2:8" ht="15">
      <c r="B109" s="132"/>
      <c r="C109" s="132"/>
      <c r="D109" s="128" t="s">
        <v>150</v>
      </c>
      <c r="E109" s="130" t="s">
        <v>151</v>
      </c>
      <c r="F109" s="131" t="s">
        <v>455</v>
      </c>
      <c r="G109" s="131" t="s">
        <v>367</v>
      </c>
      <c r="H109" s="131" t="s">
        <v>456</v>
      </c>
    </row>
    <row r="110" spans="2:8" ht="15">
      <c r="B110" s="132"/>
      <c r="C110" s="132"/>
      <c r="D110" s="128" t="s">
        <v>163</v>
      </c>
      <c r="E110" s="130" t="s">
        <v>164</v>
      </c>
      <c r="F110" s="131" t="s">
        <v>457</v>
      </c>
      <c r="G110" s="131" t="s">
        <v>443</v>
      </c>
      <c r="H110" s="131" t="s">
        <v>458</v>
      </c>
    </row>
    <row r="111" spans="2:8" ht="15">
      <c r="B111" s="132"/>
      <c r="C111" s="132"/>
      <c r="D111" s="128" t="s">
        <v>168</v>
      </c>
      <c r="E111" s="130" t="s">
        <v>169</v>
      </c>
      <c r="F111" s="131" t="s">
        <v>459</v>
      </c>
      <c r="G111" s="131" t="s">
        <v>460</v>
      </c>
      <c r="H111" s="131" t="s">
        <v>461</v>
      </c>
    </row>
    <row r="112" spans="2:8" ht="15">
      <c r="B112" s="124" t="s">
        <v>462</v>
      </c>
      <c r="C112" s="124"/>
      <c r="D112" s="124"/>
      <c r="E112" s="125" t="s">
        <v>463</v>
      </c>
      <c r="F112" s="126" t="s">
        <v>464</v>
      </c>
      <c r="G112" s="126" t="s">
        <v>141</v>
      </c>
      <c r="H112" s="126" t="s">
        <v>464</v>
      </c>
    </row>
    <row r="113" spans="2:8" ht="15">
      <c r="B113" s="127"/>
      <c r="C113" s="128" t="s">
        <v>465</v>
      </c>
      <c r="D113" s="129"/>
      <c r="E113" s="130" t="s">
        <v>421</v>
      </c>
      <c r="F113" s="131" t="s">
        <v>466</v>
      </c>
      <c r="G113" s="131" t="s">
        <v>141</v>
      </c>
      <c r="H113" s="131" t="s">
        <v>466</v>
      </c>
    </row>
    <row r="114" spans="2:8" ht="15">
      <c r="B114" s="132"/>
      <c r="C114" s="132"/>
      <c r="D114" s="128" t="s">
        <v>145</v>
      </c>
      <c r="E114" s="130" t="s">
        <v>146</v>
      </c>
      <c r="F114" s="131" t="s">
        <v>467</v>
      </c>
      <c r="G114" s="131" t="s">
        <v>468</v>
      </c>
      <c r="H114" s="131" t="s">
        <v>469</v>
      </c>
    </row>
    <row r="115" spans="2:8" ht="15">
      <c r="B115" s="132"/>
      <c r="C115" s="132"/>
      <c r="D115" s="128" t="s">
        <v>163</v>
      </c>
      <c r="E115" s="130" t="s">
        <v>164</v>
      </c>
      <c r="F115" s="131" t="s">
        <v>470</v>
      </c>
      <c r="G115" s="131" t="s">
        <v>471</v>
      </c>
      <c r="H115" s="131" t="s">
        <v>472</v>
      </c>
    </row>
    <row r="116" spans="2:8" ht="15">
      <c r="B116" s="124" t="s">
        <v>473</v>
      </c>
      <c r="C116" s="124"/>
      <c r="D116" s="124"/>
      <c r="E116" s="125" t="s">
        <v>474</v>
      </c>
      <c r="F116" s="126" t="s">
        <v>475</v>
      </c>
      <c r="G116" s="126" t="s">
        <v>141</v>
      </c>
      <c r="H116" s="126" t="s">
        <v>475</v>
      </c>
    </row>
    <row r="117" spans="2:8" ht="15">
      <c r="B117" s="127"/>
      <c r="C117" s="128" t="s">
        <v>476</v>
      </c>
      <c r="D117" s="129"/>
      <c r="E117" s="130" t="s">
        <v>421</v>
      </c>
      <c r="F117" s="131" t="s">
        <v>475</v>
      </c>
      <c r="G117" s="131" t="s">
        <v>141</v>
      </c>
      <c r="H117" s="131" t="s">
        <v>475</v>
      </c>
    </row>
    <row r="118" spans="2:8" ht="15">
      <c r="B118" s="132"/>
      <c r="C118" s="132"/>
      <c r="D118" s="128" t="s">
        <v>145</v>
      </c>
      <c r="E118" s="130" t="s">
        <v>146</v>
      </c>
      <c r="F118" s="131" t="s">
        <v>477</v>
      </c>
      <c r="G118" s="131" t="s">
        <v>334</v>
      </c>
      <c r="H118" s="131" t="s">
        <v>478</v>
      </c>
    </row>
    <row r="119" spans="2:8" ht="15">
      <c r="B119" s="132"/>
      <c r="C119" s="132"/>
      <c r="D119" s="128" t="s">
        <v>163</v>
      </c>
      <c r="E119" s="130" t="s">
        <v>164</v>
      </c>
      <c r="F119" s="131" t="s">
        <v>479</v>
      </c>
      <c r="G119" s="131" t="s">
        <v>480</v>
      </c>
      <c r="H119" s="131" t="s">
        <v>481</v>
      </c>
    </row>
    <row r="120" spans="2:8" ht="15">
      <c r="B120" s="132"/>
      <c r="C120" s="132"/>
      <c r="D120" s="128" t="s">
        <v>482</v>
      </c>
      <c r="E120" s="130" t="s">
        <v>483</v>
      </c>
      <c r="F120" s="131" t="s">
        <v>484</v>
      </c>
      <c r="G120" s="131" t="s">
        <v>485</v>
      </c>
      <c r="H120" s="131" t="s">
        <v>486</v>
      </c>
    </row>
    <row r="121" spans="1:9" ht="15">
      <c r="A121" s="114"/>
      <c r="B121" s="196" t="s">
        <v>120</v>
      </c>
      <c r="C121" s="196"/>
      <c r="D121" s="196"/>
      <c r="E121" s="196"/>
      <c r="F121" s="133" t="s">
        <v>487</v>
      </c>
      <c r="G121" s="133" t="s">
        <v>112</v>
      </c>
      <c r="H121" s="133" t="s">
        <v>488</v>
      </c>
      <c r="I121" s="114"/>
    </row>
    <row r="122" spans="1:9" ht="15">
      <c r="A122" s="176"/>
      <c r="B122" s="176"/>
      <c r="C122" s="176"/>
      <c r="D122" s="176"/>
      <c r="E122" s="176"/>
      <c r="F122" s="176"/>
      <c r="G122" s="176"/>
      <c r="H122" s="176"/>
      <c r="I122" s="115"/>
    </row>
    <row r="124" spans="1:9" ht="15">
      <c r="A124" s="114"/>
      <c r="B124" s="134" t="s">
        <v>126</v>
      </c>
      <c r="C124" s="134"/>
      <c r="D124" s="134"/>
      <c r="E124" s="134"/>
      <c r="F124" s="134"/>
      <c r="G124" s="134"/>
      <c r="H124" s="135"/>
      <c r="I124" s="114"/>
    </row>
    <row r="125" spans="1:9" ht="15">
      <c r="A125" s="114"/>
      <c r="B125" s="136" t="s">
        <v>127</v>
      </c>
      <c r="C125" s="198" t="s">
        <v>489</v>
      </c>
      <c r="D125" s="199"/>
      <c r="E125" s="199"/>
      <c r="F125" s="137">
        <v>15254963</v>
      </c>
      <c r="G125" s="137">
        <v>62</v>
      </c>
      <c r="H125" s="137">
        <f>F125+G125</f>
        <v>15255025</v>
      </c>
      <c r="I125" s="114"/>
    </row>
    <row r="126" spans="1:9" ht="15">
      <c r="A126" s="114"/>
      <c r="B126" s="136"/>
      <c r="C126" s="186" t="s">
        <v>490</v>
      </c>
      <c r="D126" s="187"/>
      <c r="E126" s="188"/>
      <c r="F126" s="137"/>
      <c r="G126" s="136"/>
      <c r="H126" s="137"/>
      <c r="I126" s="114"/>
    </row>
    <row r="127" spans="1:9" ht="15">
      <c r="A127" s="114"/>
      <c r="B127" s="136"/>
      <c r="C127" s="136" t="s">
        <v>491</v>
      </c>
      <c r="D127" s="184" t="s">
        <v>492</v>
      </c>
      <c r="E127" s="185"/>
      <c r="F127" s="137">
        <v>10071610</v>
      </c>
      <c r="G127" s="137">
        <v>409</v>
      </c>
      <c r="H127" s="137">
        <f>F127+G127</f>
        <v>10072019</v>
      </c>
      <c r="I127" s="114"/>
    </row>
    <row r="128" spans="1:9" ht="15">
      <c r="A128" s="114"/>
      <c r="B128" s="136"/>
      <c r="C128" s="136"/>
      <c r="D128" s="184" t="s">
        <v>493</v>
      </c>
      <c r="E128" s="185"/>
      <c r="F128" s="137">
        <v>5857307</v>
      </c>
      <c r="G128" s="137">
        <v>-19569</v>
      </c>
      <c r="H128" s="137">
        <f aca="true" t="shared" si="0" ref="H128:H133">F128+G128</f>
        <v>5837738</v>
      </c>
      <c r="I128" s="114"/>
    </row>
    <row r="129" spans="1:9" ht="26.25" customHeight="1">
      <c r="A129" s="114"/>
      <c r="B129" s="136"/>
      <c r="C129" s="136"/>
      <c r="D129" s="184" t="s">
        <v>494</v>
      </c>
      <c r="E129" s="185"/>
      <c r="F129" s="137">
        <v>4214303</v>
      </c>
      <c r="G129" s="137">
        <v>19978</v>
      </c>
      <c r="H129" s="137">
        <f t="shared" si="0"/>
        <v>4234281</v>
      </c>
      <c r="I129" s="114"/>
    </row>
    <row r="130" spans="1:9" ht="15">
      <c r="A130" s="114"/>
      <c r="B130" s="136"/>
      <c r="C130" s="136" t="s">
        <v>495</v>
      </c>
      <c r="D130" s="179" t="s">
        <v>496</v>
      </c>
      <c r="E130" s="181"/>
      <c r="F130" s="137">
        <v>2782150</v>
      </c>
      <c r="G130" s="137"/>
      <c r="H130" s="137">
        <f t="shared" si="0"/>
        <v>2782150</v>
      </c>
      <c r="I130" s="114"/>
    </row>
    <row r="131" spans="1:9" ht="15">
      <c r="A131" s="114"/>
      <c r="B131" s="136"/>
      <c r="C131" s="136" t="s">
        <v>497</v>
      </c>
      <c r="D131" s="184" t="s">
        <v>498</v>
      </c>
      <c r="E131" s="185"/>
      <c r="F131" s="137">
        <v>1974087</v>
      </c>
      <c r="G131" s="137">
        <v>-347</v>
      </c>
      <c r="H131" s="137">
        <f t="shared" si="0"/>
        <v>1973740</v>
      </c>
      <c r="I131" s="114"/>
    </row>
    <row r="132" spans="1:9" ht="53.25" customHeight="1">
      <c r="A132" s="114"/>
      <c r="B132" s="136"/>
      <c r="C132" s="136" t="s">
        <v>499</v>
      </c>
      <c r="D132" s="184" t="s">
        <v>132</v>
      </c>
      <c r="E132" s="185"/>
      <c r="F132" s="137">
        <v>73145</v>
      </c>
      <c r="G132" s="137"/>
      <c r="H132" s="137">
        <f t="shared" si="0"/>
        <v>73145</v>
      </c>
      <c r="I132" s="114"/>
    </row>
    <row r="133" spans="1:9" ht="15">
      <c r="A133" s="114"/>
      <c r="B133" s="136"/>
      <c r="C133" s="136" t="s">
        <v>500</v>
      </c>
      <c r="D133" s="184" t="s">
        <v>501</v>
      </c>
      <c r="E133" s="185"/>
      <c r="F133" s="137">
        <v>353971</v>
      </c>
      <c r="G133" s="137"/>
      <c r="H133" s="137">
        <f t="shared" si="0"/>
        <v>353971</v>
      </c>
      <c r="I133" s="114"/>
    </row>
    <row r="134" spans="1:9" ht="15">
      <c r="A134" s="114"/>
      <c r="B134" s="189"/>
      <c r="C134" s="190"/>
      <c r="D134" s="190"/>
      <c r="E134" s="190"/>
      <c r="F134" s="190"/>
      <c r="G134" s="190"/>
      <c r="H134" s="191"/>
      <c r="I134" s="114"/>
    </row>
    <row r="135" spans="1:9" ht="15">
      <c r="A135" s="114"/>
      <c r="B135" s="136" t="s">
        <v>134</v>
      </c>
      <c r="C135" s="186" t="s">
        <v>502</v>
      </c>
      <c r="D135" s="187"/>
      <c r="E135" s="188"/>
      <c r="F135" s="137">
        <v>8474527</v>
      </c>
      <c r="G135" s="137">
        <v>906</v>
      </c>
      <c r="H135" s="137">
        <f>F135+G135</f>
        <v>8475433</v>
      </c>
      <c r="I135" s="114"/>
    </row>
    <row r="136" spans="2:8" ht="15">
      <c r="B136" s="136"/>
      <c r="C136" s="179" t="s">
        <v>126</v>
      </c>
      <c r="D136" s="195"/>
      <c r="E136" s="181"/>
      <c r="F136" s="136"/>
      <c r="G136" s="136"/>
      <c r="H136" s="136"/>
    </row>
    <row r="137" spans="2:8" ht="30.75" customHeight="1">
      <c r="B137" s="136"/>
      <c r="C137" s="138"/>
      <c r="D137" s="179" t="s">
        <v>503</v>
      </c>
      <c r="E137" s="188"/>
      <c r="F137" s="137">
        <v>5959175</v>
      </c>
      <c r="G137" s="137"/>
      <c r="H137" s="137">
        <v>5959175</v>
      </c>
    </row>
    <row r="138" spans="2:8" ht="15">
      <c r="B138" s="192"/>
      <c r="C138" s="193"/>
      <c r="D138" s="193"/>
      <c r="E138" s="193"/>
      <c r="F138" s="193"/>
      <c r="G138" s="193"/>
      <c r="H138" s="194"/>
    </row>
    <row r="139" spans="2:8" ht="15">
      <c r="B139" s="136" t="s">
        <v>504</v>
      </c>
      <c r="C139" s="139" t="s">
        <v>505</v>
      </c>
      <c r="D139" s="136"/>
      <c r="E139" s="140"/>
      <c r="F139" s="139" t="s">
        <v>106</v>
      </c>
      <c r="G139" s="139" t="s">
        <v>107</v>
      </c>
      <c r="H139" s="139" t="s">
        <v>108</v>
      </c>
    </row>
    <row r="140" spans="2:8" ht="37.5" customHeight="1">
      <c r="B140" s="136"/>
      <c r="C140" s="136" t="s">
        <v>491</v>
      </c>
      <c r="D140" s="179" t="s">
        <v>506</v>
      </c>
      <c r="E140" s="181"/>
      <c r="F140" s="137">
        <v>1660764</v>
      </c>
      <c r="G140" s="137"/>
      <c r="H140" s="137">
        <v>1660764</v>
      </c>
    </row>
    <row r="141" spans="2:8" ht="40.5" customHeight="1">
      <c r="B141" s="136"/>
      <c r="C141" s="136" t="s">
        <v>495</v>
      </c>
      <c r="D141" s="179" t="s">
        <v>507</v>
      </c>
      <c r="E141" s="181"/>
      <c r="F141" s="137">
        <v>1760090</v>
      </c>
      <c r="G141" s="137"/>
      <c r="H141" s="137">
        <v>1760090</v>
      </c>
    </row>
    <row r="142" spans="2:8" ht="35.25" customHeight="1">
      <c r="B142" s="136"/>
      <c r="C142" s="136" t="s">
        <v>497</v>
      </c>
      <c r="D142" s="179" t="s">
        <v>508</v>
      </c>
      <c r="E142" s="181"/>
      <c r="F142" s="137">
        <v>90167</v>
      </c>
      <c r="G142" s="137"/>
      <c r="H142" s="137">
        <v>90167</v>
      </c>
    </row>
    <row r="143" spans="2:8" ht="31.5" customHeight="1">
      <c r="B143" s="136"/>
      <c r="C143" s="136" t="s">
        <v>499</v>
      </c>
      <c r="D143" s="179" t="s">
        <v>509</v>
      </c>
      <c r="E143" s="181"/>
      <c r="F143" s="137">
        <v>3000</v>
      </c>
      <c r="G143" s="136"/>
      <c r="H143" s="137">
        <v>3000</v>
      </c>
    </row>
    <row r="144" spans="2:8" ht="15">
      <c r="B144" s="134"/>
      <c r="C144" s="134"/>
      <c r="D144" s="134"/>
      <c r="E144" s="134"/>
      <c r="F144" s="134"/>
      <c r="G144" s="134"/>
      <c r="H144" s="135"/>
    </row>
    <row r="145" spans="2:8" ht="15">
      <c r="B145" s="136" t="s">
        <v>510</v>
      </c>
      <c r="C145" s="141" t="s">
        <v>511</v>
      </c>
      <c r="D145" s="142"/>
      <c r="E145" s="142"/>
      <c r="F145" s="142"/>
      <c r="G145" s="142"/>
      <c r="H145" s="143"/>
    </row>
    <row r="146" spans="2:8" ht="24">
      <c r="B146" s="144"/>
      <c r="C146" s="145" t="s">
        <v>512</v>
      </c>
      <c r="D146" s="182" t="s">
        <v>513</v>
      </c>
      <c r="E146" s="183"/>
      <c r="F146" s="146" t="s">
        <v>106</v>
      </c>
      <c r="G146" s="146" t="s">
        <v>107</v>
      </c>
      <c r="H146" s="146" t="s">
        <v>108</v>
      </c>
    </row>
    <row r="147" spans="2:8" ht="30" customHeight="1">
      <c r="B147" s="136"/>
      <c r="C147" s="147" t="s">
        <v>514</v>
      </c>
      <c r="D147" s="179" t="s">
        <v>515</v>
      </c>
      <c r="E147" s="180"/>
      <c r="F147" s="137">
        <v>222775</v>
      </c>
      <c r="G147" s="137"/>
      <c r="H147" s="137">
        <v>222775</v>
      </c>
    </row>
    <row r="148" spans="2:8" ht="31.5" customHeight="1">
      <c r="B148" s="144"/>
      <c r="C148" s="148">
        <v>60013</v>
      </c>
      <c r="D148" s="179" t="s">
        <v>516</v>
      </c>
      <c r="E148" s="180"/>
      <c r="F148" s="137">
        <v>30000</v>
      </c>
      <c r="G148" s="137"/>
      <c r="H148" s="137">
        <v>30000</v>
      </c>
    </row>
    <row r="149" spans="2:8" ht="15">
      <c r="B149" s="144"/>
      <c r="C149" s="148">
        <v>60016</v>
      </c>
      <c r="D149" s="179" t="s">
        <v>517</v>
      </c>
      <c r="E149" s="180"/>
      <c r="F149" s="137">
        <v>416900</v>
      </c>
      <c r="G149" s="137"/>
      <c r="H149" s="137">
        <v>416900</v>
      </c>
    </row>
    <row r="150" spans="2:8" ht="15">
      <c r="B150" s="144"/>
      <c r="C150" s="148">
        <v>60016</v>
      </c>
      <c r="D150" s="179" t="s">
        <v>518</v>
      </c>
      <c r="E150" s="180"/>
      <c r="F150" s="137">
        <v>226400</v>
      </c>
      <c r="G150" s="137"/>
      <c r="H150" s="137">
        <v>226400</v>
      </c>
    </row>
    <row r="151" spans="2:8" ht="45" customHeight="1">
      <c r="B151" s="144"/>
      <c r="C151" s="148">
        <v>60016</v>
      </c>
      <c r="D151" s="179" t="s">
        <v>519</v>
      </c>
      <c r="E151" s="180"/>
      <c r="F151" s="137">
        <v>1448618</v>
      </c>
      <c r="G151" s="137"/>
      <c r="H151" s="137">
        <v>1448618</v>
      </c>
    </row>
    <row r="152" spans="2:8" ht="15">
      <c r="B152" s="144"/>
      <c r="C152" s="148">
        <v>60016</v>
      </c>
      <c r="D152" s="179" t="s">
        <v>520</v>
      </c>
      <c r="E152" s="181"/>
      <c r="F152" s="137">
        <v>12000</v>
      </c>
      <c r="G152" s="137"/>
      <c r="H152" s="137">
        <v>12000</v>
      </c>
    </row>
    <row r="153" spans="2:8" ht="31.5" customHeight="1">
      <c r="B153" s="144"/>
      <c r="C153" s="148">
        <v>60016</v>
      </c>
      <c r="D153" s="179" t="s">
        <v>521</v>
      </c>
      <c r="E153" s="180"/>
      <c r="F153" s="137">
        <v>6000</v>
      </c>
      <c r="G153" s="137"/>
      <c r="H153" s="137">
        <v>6000</v>
      </c>
    </row>
    <row r="154" spans="2:8" ht="32.25" customHeight="1">
      <c r="B154" s="144"/>
      <c r="C154" s="148">
        <v>60016</v>
      </c>
      <c r="D154" s="179" t="s">
        <v>522</v>
      </c>
      <c r="E154" s="180"/>
      <c r="F154" s="137">
        <v>77225</v>
      </c>
      <c r="G154" s="137"/>
      <c r="H154" s="137">
        <v>77225</v>
      </c>
    </row>
    <row r="155" spans="2:8" ht="15">
      <c r="B155" s="144"/>
      <c r="C155" s="148">
        <v>70005</v>
      </c>
      <c r="D155" s="179" t="s">
        <v>523</v>
      </c>
      <c r="E155" s="180"/>
      <c r="F155" s="137">
        <v>5000</v>
      </c>
      <c r="G155" s="137">
        <v>-2124</v>
      </c>
      <c r="H155" s="137">
        <f>F155+G155</f>
        <v>2876</v>
      </c>
    </row>
    <row r="156" spans="2:8" ht="30.75" customHeight="1">
      <c r="B156" s="144"/>
      <c r="C156" s="148">
        <v>70005</v>
      </c>
      <c r="D156" s="179" t="s">
        <v>524</v>
      </c>
      <c r="E156" s="181"/>
      <c r="F156" s="137">
        <v>443184</v>
      </c>
      <c r="G156" s="137">
        <v>-1490</v>
      </c>
      <c r="H156" s="137">
        <f>F156+G156</f>
        <v>441694</v>
      </c>
    </row>
    <row r="157" spans="2:8" ht="45" customHeight="1">
      <c r="B157" s="144"/>
      <c r="C157" s="148">
        <v>71095</v>
      </c>
      <c r="D157" s="179" t="s">
        <v>525</v>
      </c>
      <c r="E157" s="180"/>
      <c r="F157" s="137">
        <v>31240</v>
      </c>
      <c r="G157" s="137"/>
      <c r="H157" s="137">
        <v>31240</v>
      </c>
    </row>
    <row r="158" spans="2:8" ht="15">
      <c r="B158" s="144"/>
      <c r="C158" s="148">
        <v>75023</v>
      </c>
      <c r="D158" s="179" t="s">
        <v>526</v>
      </c>
      <c r="E158" s="180"/>
      <c r="F158" s="137">
        <v>34650</v>
      </c>
      <c r="G158" s="137"/>
      <c r="H158" s="137">
        <v>34650</v>
      </c>
    </row>
    <row r="159" spans="2:8" ht="15">
      <c r="B159" s="144"/>
      <c r="C159" s="148">
        <v>75412</v>
      </c>
      <c r="D159" s="179" t="s">
        <v>527</v>
      </c>
      <c r="E159" s="180"/>
      <c r="F159" s="137">
        <v>5000</v>
      </c>
      <c r="G159" s="137"/>
      <c r="H159" s="137">
        <v>5000</v>
      </c>
    </row>
    <row r="160" spans="2:8" ht="15">
      <c r="B160" s="144"/>
      <c r="C160" s="148">
        <v>75412</v>
      </c>
      <c r="D160" s="179" t="s">
        <v>528</v>
      </c>
      <c r="E160" s="180"/>
      <c r="F160" s="137">
        <v>30800</v>
      </c>
      <c r="G160" s="137"/>
      <c r="H160" s="137">
        <v>30800</v>
      </c>
    </row>
    <row r="161" spans="2:8" ht="15">
      <c r="B161" s="144"/>
      <c r="C161" s="148">
        <v>75412</v>
      </c>
      <c r="D161" s="179" t="s">
        <v>529</v>
      </c>
      <c r="E161" s="181"/>
      <c r="F161" s="137">
        <v>5700</v>
      </c>
      <c r="G161" s="137"/>
      <c r="H161" s="137">
        <v>5700</v>
      </c>
    </row>
    <row r="162" spans="2:8" ht="15">
      <c r="B162" s="144"/>
      <c r="C162" s="148">
        <v>75412</v>
      </c>
      <c r="D162" s="179" t="s">
        <v>530</v>
      </c>
      <c r="E162" s="180"/>
      <c r="F162" s="137">
        <v>5500</v>
      </c>
      <c r="G162" s="137"/>
      <c r="H162" s="137">
        <v>5500</v>
      </c>
    </row>
    <row r="163" spans="2:8" ht="30" customHeight="1">
      <c r="B163" s="144"/>
      <c r="C163" s="148">
        <v>80101</v>
      </c>
      <c r="D163" s="179" t="s">
        <v>531</v>
      </c>
      <c r="E163" s="181"/>
      <c r="F163" s="137">
        <v>33620</v>
      </c>
      <c r="G163" s="137"/>
      <c r="H163" s="137">
        <v>33620</v>
      </c>
    </row>
    <row r="164" spans="2:8" ht="33.75" customHeight="1">
      <c r="B164" s="144"/>
      <c r="C164" s="148">
        <v>80195</v>
      </c>
      <c r="D164" s="179" t="s">
        <v>532</v>
      </c>
      <c r="E164" s="180"/>
      <c r="F164" s="137">
        <v>379350</v>
      </c>
      <c r="G164" s="137"/>
      <c r="H164" s="137">
        <v>379350</v>
      </c>
    </row>
    <row r="165" spans="2:8" ht="15">
      <c r="B165" s="144"/>
      <c r="C165" s="148">
        <v>90015</v>
      </c>
      <c r="D165" s="179" t="s">
        <v>533</v>
      </c>
      <c r="E165" s="180"/>
      <c r="F165" s="137">
        <v>20000</v>
      </c>
      <c r="G165" s="137"/>
      <c r="H165" s="137">
        <v>20000</v>
      </c>
    </row>
    <row r="166" spans="2:8" ht="67.5" customHeight="1">
      <c r="B166" s="144"/>
      <c r="C166" s="148">
        <v>90017</v>
      </c>
      <c r="D166" s="179" t="s">
        <v>534</v>
      </c>
      <c r="E166" s="180"/>
      <c r="F166" s="137">
        <v>4510557</v>
      </c>
      <c r="G166" s="137"/>
      <c r="H166" s="137">
        <v>4510557</v>
      </c>
    </row>
    <row r="167" spans="2:8" ht="18.75" customHeight="1">
      <c r="B167" s="144"/>
      <c r="C167" s="148">
        <v>90017</v>
      </c>
      <c r="D167" s="179" t="s">
        <v>535</v>
      </c>
      <c r="E167" s="180"/>
      <c r="F167" s="137">
        <v>141000</v>
      </c>
      <c r="G167" s="137"/>
      <c r="H167" s="137">
        <v>141000</v>
      </c>
    </row>
    <row r="168" spans="2:8" ht="15">
      <c r="B168" s="144"/>
      <c r="C168" s="148">
        <v>90017</v>
      </c>
      <c r="D168" s="179" t="s">
        <v>536</v>
      </c>
      <c r="E168" s="180"/>
      <c r="F168" s="137">
        <v>50000</v>
      </c>
      <c r="G168" s="137"/>
      <c r="H168" s="137">
        <v>50000</v>
      </c>
    </row>
    <row r="169" spans="2:8" ht="15">
      <c r="B169" s="144"/>
      <c r="C169" s="148">
        <v>90017</v>
      </c>
      <c r="D169" s="179" t="s">
        <v>537</v>
      </c>
      <c r="E169" s="181"/>
      <c r="F169" s="137">
        <v>3900</v>
      </c>
      <c r="G169" s="137"/>
      <c r="H169" s="137">
        <v>3900</v>
      </c>
    </row>
    <row r="170" spans="2:8" ht="15">
      <c r="B170" s="144"/>
      <c r="C170" s="148">
        <v>92114</v>
      </c>
      <c r="D170" s="179" t="s">
        <v>538</v>
      </c>
      <c r="E170" s="180"/>
      <c r="F170" s="137">
        <v>295358</v>
      </c>
      <c r="G170" s="137"/>
      <c r="H170" s="137">
        <v>295358</v>
      </c>
    </row>
    <row r="171" spans="2:8" ht="15">
      <c r="B171" s="144"/>
      <c r="C171" s="148">
        <v>92695</v>
      </c>
      <c r="D171" s="179" t="s">
        <v>539</v>
      </c>
      <c r="E171" s="180"/>
      <c r="F171" s="137">
        <v>5456</v>
      </c>
      <c r="G171" s="137"/>
      <c r="H171" s="137">
        <v>5456</v>
      </c>
    </row>
    <row r="172" spans="2:8" ht="15">
      <c r="B172" s="144"/>
      <c r="C172" s="148">
        <v>92695</v>
      </c>
      <c r="D172" s="179" t="s">
        <v>540</v>
      </c>
      <c r="E172" s="181"/>
      <c r="F172" s="137">
        <v>4234</v>
      </c>
      <c r="G172" s="137"/>
      <c r="H172" s="137">
        <v>4234</v>
      </c>
    </row>
    <row r="173" spans="2:8" ht="15">
      <c r="B173" s="144"/>
      <c r="C173" s="148">
        <v>92695</v>
      </c>
      <c r="D173" s="179" t="s">
        <v>545</v>
      </c>
      <c r="E173" s="180"/>
      <c r="F173" s="137">
        <v>10960</v>
      </c>
      <c r="G173" s="137"/>
      <c r="H173" s="137">
        <v>10960</v>
      </c>
    </row>
    <row r="174" spans="2:8" ht="15">
      <c r="B174" s="144"/>
      <c r="C174" s="148">
        <v>92695</v>
      </c>
      <c r="D174" s="179" t="s">
        <v>541</v>
      </c>
      <c r="E174" s="180"/>
      <c r="F174" s="137">
        <v>7100</v>
      </c>
      <c r="G174" s="137">
        <v>1950</v>
      </c>
      <c r="H174" s="137">
        <f>F174+G174</f>
        <v>9050</v>
      </c>
    </row>
    <row r="175" spans="2:8" ht="15.75" customHeight="1">
      <c r="B175" s="144"/>
      <c r="C175" s="148">
        <v>92695</v>
      </c>
      <c r="D175" s="179" t="s">
        <v>544</v>
      </c>
      <c r="E175" s="180"/>
      <c r="F175" s="137"/>
      <c r="G175" s="137">
        <v>2570</v>
      </c>
      <c r="H175" s="137">
        <f>G175</f>
        <v>2570</v>
      </c>
    </row>
    <row r="176" spans="2:8" ht="16.5" customHeight="1">
      <c r="B176" s="144"/>
      <c r="C176" s="148">
        <v>92695</v>
      </c>
      <c r="D176" s="179" t="s">
        <v>543</v>
      </c>
      <c r="E176" s="180"/>
      <c r="F176" s="137">
        <v>12000</v>
      </c>
      <c r="G176" s="137"/>
      <c r="H176" s="137">
        <v>12000</v>
      </c>
    </row>
    <row r="177" spans="2:8" ht="15">
      <c r="B177" s="149"/>
      <c r="C177" s="197" t="s">
        <v>51</v>
      </c>
      <c r="D177" s="197"/>
      <c r="E177" s="188"/>
      <c r="F177" s="150">
        <f>SUM(F147:F176)</f>
        <v>8474527</v>
      </c>
      <c r="G177" s="150">
        <f>SUM(G147:G176)</f>
        <v>906</v>
      </c>
      <c r="H177" s="150">
        <f>SUM(H147:H176)</f>
        <v>8475433</v>
      </c>
    </row>
    <row r="180" spans="6:8" ht="15">
      <c r="F180" s="73" t="s">
        <v>125</v>
      </c>
      <c r="G180" s="73"/>
      <c r="H180"/>
    </row>
    <row r="181" spans="6:8" ht="15">
      <c r="F181" s="73"/>
      <c r="G181" s="73"/>
      <c r="H181"/>
    </row>
    <row r="182" spans="6:8" ht="15">
      <c r="F182" s="73" t="s">
        <v>63</v>
      </c>
      <c r="G182" s="73"/>
      <c r="H182"/>
    </row>
  </sheetData>
  <sheetProtection/>
  <mergeCells count="55">
    <mergeCell ref="A122:H122"/>
    <mergeCell ref="B121:E121"/>
    <mergeCell ref="D169:E169"/>
    <mergeCell ref="C177:E177"/>
    <mergeCell ref="D166:E166"/>
    <mergeCell ref="D162:E162"/>
    <mergeCell ref="D163:E163"/>
    <mergeCell ref="D164:E164"/>
    <mergeCell ref="D165:E165"/>
    <mergeCell ref="D161:E161"/>
    <mergeCell ref="D151:E151"/>
    <mergeCell ref="D152:E152"/>
    <mergeCell ref="D153:E153"/>
    <mergeCell ref="D154:E154"/>
    <mergeCell ref="D150:E150"/>
    <mergeCell ref="C125:E125"/>
    <mergeCell ref="C126:E126"/>
    <mergeCell ref="D127:E127"/>
    <mergeCell ref="B134:H134"/>
    <mergeCell ref="C135:E135"/>
    <mergeCell ref="D158:E158"/>
    <mergeCell ref="D132:E132"/>
    <mergeCell ref="D133:E133"/>
    <mergeCell ref="D155:E155"/>
    <mergeCell ref="D156:E156"/>
    <mergeCell ref="D157:E157"/>
    <mergeCell ref="D137:E137"/>
    <mergeCell ref="B138:H138"/>
    <mergeCell ref="D140:E140"/>
    <mergeCell ref="C136:E136"/>
    <mergeCell ref="D159:E159"/>
    <mergeCell ref="D172:E172"/>
    <mergeCell ref="D173:E173"/>
    <mergeCell ref="D176:E176"/>
    <mergeCell ref="D174:E174"/>
    <mergeCell ref="D167:E167"/>
    <mergeCell ref="D168:E168"/>
    <mergeCell ref="D170:E170"/>
    <mergeCell ref="D171:E171"/>
    <mergeCell ref="B9:F9"/>
    <mergeCell ref="G9:I9"/>
    <mergeCell ref="B7:H7"/>
    <mergeCell ref="D175:E175"/>
    <mergeCell ref="D160:E160"/>
    <mergeCell ref="D141:E141"/>
    <mergeCell ref="D142:E142"/>
    <mergeCell ref="D143:E143"/>
    <mergeCell ref="D146:E146"/>
    <mergeCell ref="D147:E147"/>
    <mergeCell ref="D148:E148"/>
    <mergeCell ref="D149:E149"/>
    <mergeCell ref="D128:E128"/>
    <mergeCell ref="D129:E129"/>
    <mergeCell ref="D130:E130"/>
    <mergeCell ref="D131:E131"/>
  </mergeCells>
  <printOptions/>
  <pageMargins left="0.7" right="0.4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9">
      <selection activeCell="F27" sqref="F27:H29"/>
    </sheetView>
  </sheetViews>
  <sheetFormatPr defaultColWidth="9.140625" defaultRowHeight="15"/>
  <cols>
    <col min="1" max="1" width="2.421875" style="0" customWidth="1"/>
    <col min="2" max="2" width="4.7109375" style="0" customWidth="1"/>
    <col min="3" max="4" width="5.00390625" style="0" customWidth="1"/>
    <col min="5" max="5" width="32.7109375" style="0" customWidth="1"/>
    <col min="6" max="6" width="11.8515625" style="0" customWidth="1"/>
    <col min="8" max="8" width="11.7109375" style="0" customWidth="1"/>
  </cols>
  <sheetData>
    <row r="1" ht="15">
      <c r="F1" s="163" t="s">
        <v>556</v>
      </c>
    </row>
    <row r="2" ht="15">
      <c r="F2" s="163" t="s">
        <v>52</v>
      </c>
    </row>
    <row r="3" ht="15">
      <c r="F3" s="163" t="s">
        <v>53</v>
      </c>
    </row>
    <row r="4" ht="15">
      <c r="F4" s="163" t="s">
        <v>103</v>
      </c>
    </row>
    <row r="5" ht="27" customHeight="1"/>
    <row r="6" spans="2:8" ht="30" customHeight="1">
      <c r="B6" s="201" t="s">
        <v>557</v>
      </c>
      <c r="C6" s="201"/>
      <c r="D6" s="201"/>
      <c r="E6" s="201"/>
      <c r="F6" s="201"/>
      <c r="G6" s="201"/>
      <c r="H6" s="201"/>
    </row>
    <row r="7" spans="2:8" ht="30" customHeight="1">
      <c r="B7" s="202" t="s">
        <v>558</v>
      </c>
      <c r="C7" s="203"/>
      <c r="D7" s="203"/>
      <c r="E7" s="203"/>
      <c r="F7" s="203"/>
      <c r="G7" s="203"/>
      <c r="H7" s="203"/>
    </row>
    <row r="9" spans="1:9" ht="15">
      <c r="A9" s="166"/>
      <c r="B9" s="166"/>
      <c r="C9" s="166"/>
      <c r="D9" s="166"/>
      <c r="E9" s="166"/>
      <c r="F9" s="166"/>
      <c r="G9" s="166"/>
      <c r="H9" s="166"/>
      <c r="I9" s="166"/>
    </row>
    <row r="10" spans="1:9" ht="22.5">
      <c r="A10" s="113"/>
      <c r="B10" s="154" t="s">
        <v>104</v>
      </c>
      <c r="C10" s="154" t="s">
        <v>123</v>
      </c>
      <c r="D10" s="154" t="s">
        <v>124</v>
      </c>
      <c r="E10" s="154" t="s">
        <v>105</v>
      </c>
      <c r="F10" s="154" t="s">
        <v>106</v>
      </c>
      <c r="G10" s="154" t="s">
        <v>107</v>
      </c>
      <c r="H10" s="154" t="s">
        <v>108</v>
      </c>
      <c r="I10" s="113"/>
    </row>
    <row r="11" spans="1:9" ht="15">
      <c r="A11" s="113"/>
      <c r="B11" s="154" t="s">
        <v>182</v>
      </c>
      <c r="C11" s="154"/>
      <c r="D11" s="154"/>
      <c r="E11" s="155" t="s">
        <v>183</v>
      </c>
      <c r="F11" s="156" t="s">
        <v>546</v>
      </c>
      <c r="G11" s="156" t="s">
        <v>141</v>
      </c>
      <c r="H11" s="156" t="s">
        <v>546</v>
      </c>
      <c r="I11" s="113"/>
    </row>
    <row r="12" spans="1:9" ht="22.5">
      <c r="A12" s="113"/>
      <c r="B12" s="157"/>
      <c r="C12" s="158" t="s">
        <v>185</v>
      </c>
      <c r="D12" s="159"/>
      <c r="E12" s="160" t="s">
        <v>186</v>
      </c>
      <c r="F12" s="161" t="s">
        <v>187</v>
      </c>
      <c r="G12" s="161" t="s">
        <v>141</v>
      </c>
      <c r="H12" s="161" t="s">
        <v>187</v>
      </c>
      <c r="I12" s="113"/>
    </row>
    <row r="13" spans="1:9" ht="15">
      <c r="A13" s="113"/>
      <c r="B13" s="162"/>
      <c r="C13" s="162"/>
      <c r="D13" s="158" t="s">
        <v>163</v>
      </c>
      <c r="E13" s="160" t="s">
        <v>164</v>
      </c>
      <c r="F13" s="161" t="s">
        <v>193</v>
      </c>
      <c r="G13" s="161" t="s">
        <v>547</v>
      </c>
      <c r="H13" s="161" t="s">
        <v>548</v>
      </c>
      <c r="I13" s="113"/>
    </row>
    <row r="14" spans="1:9" ht="15">
      <c r="A14" s="113"/>
      <c r="B14" s="162"/>
      <c r="C14" s="162"/>
      <c r="D14" s="158" t="s">
        <v>196</v>
      </c>
      <c r="E14" s="160" t="s">
        <v>197</v>
      </c>
      <c r="F14" s="161" t="s">
        <v>198</v>
      </c>
      <c r="G14" s="161" t="s">
        <v>549</v>
      </c>
      <c r="H14" s="161" t="s">
        <v>550</v>
      </c>
      <c r="I14" s="113"/>
    </row>
    <row r="15" spans="1:9" ht="15">
      <c r="A15" s="113"/>
      <c r="B15" s="154" t="s">
        <v>109</v>
      </c>
      <c r="C15" s="154"/>
      <c r="D15" s="154"/>
      <c r="E15" s="155" t="s">
        <v>110</v>
      </c>
      <c r="F15" s="156" t="s">
        <v>551</v>
      </c>
      <c r="G15" s="156" t="s">
        <v>141</v>
      </c>
      <c r="H15" s="156" t="s">
        <v>551</v>
      </c>
      <c r="I15" s="113"/>
    </row>
    <row r="16" spans="1:9" ht="45">
      <c r="A16" s="113"/>
      <c r="B16" s="157"/>
      <c r="C16" s="158" t="s">
        <v>370</v>
      </c>
      <c r="D16" s="159"/>
      <c r="E16" s="160" t="s">
        <v>371</v>
      </c>
      <c r="F16" s="161" t="s">
        <v>552</v>
      </c>
      <c r="G16" s="161" t="s">
        <v>141</v>
      </c>
      <c r="H16" s="161" t="s">
        <v>552</v>
      </c>
      <c r="I16" s="113"/>
    </row>
    <row r="17" spans="1:9" ht="15">
      <c r="A17" s="113"/>
      <c r="B17" s="162"/>
      <c r="C17" s="162"/>
      <c r="D17" s="158" t="s">
        <v>210</v>
      </c>
      <c r="E17" s="160" t="s">
        <v>211</v>
      </c>
      <c r="F17" s="161" t="s">
        <v>373</v>
      </c>
      <c r="G17" s="161" t="s">
        <v>374</v>
      </c>
      <c r="H17" s="161" t="s">
        <v>375</v>
      </c>
      <c r="I17" s="113"/>
    </row>
    <row r="18" spans="1:9" ht="15">
      <c r="A18" s="113"/>
      <c r="B18" s="162"/>
      <c r="C18" s="162"/>
      <c r="D18" s="158" t="s">
        <v>254</v>
      </c>
      <c r="E18" s="160" t="s">
        <v>255</v>
      </c>
      <c r="F18" s="161" t="s">
        <v>376</v>
      </c>
      <c r="G18" s="161" t="s">
        <v>377</v>
      </c>
      <c r="H18" s="161" t="s">
        <v>378</v>
      </c>
      <c r="I18" s="113"/>
    </row>
    <row r="19" spans="1:9" ht="15">
      <c r="A19" s="113"/>
      <c r="B19" s="162"/>
      <c r="C19" s="162"/>
      <c r="D19" s="158" t="s">
        <v>379</v>
      </c>
      <c r="E19" s="160" t="s">
        <v>380</v>
      </c>
      <c r="F19" s="161" t="s">
        <v>553</v>
      </c>
      <c r="G19" s="161" t="s">
        <v>382</v>
      </c>
      <c r="H19" s="161" t="s">
        <v>554</v>
      </c>
      <c r="I19" s="113"/>
    </row>
    <row r="20" spans="1:9" ht="33.75">
      <c r="A20" s="113"/>
      <c r="B20" s="162"/>
      <c r="C20" s="162"/>
      <c r="D20" s="158" t="s">
        <v>313</v>
      </c>
      <c r="E20" s="160" t="s">
        <v>314</v>
      </c>
      <c r="F20" s="161" t="s">
        <v>384</v>
      </c>
      <c r="G20" s="161" t="s">
        <v>385</v>
      </c>
      <c r="H20" s="161" t="s">
        <v>386</v>
      </c>
      <c r="I20" s="113"/>
    </row>
    <row r="21" spans="1:9" ht="22.5">
      <c r="A21" s="113"/>
      <c r="B21" s="162"/>
      <c r="C21" s="162"/>
      <c r="D21" s="158" t="s">
        <v>287</v>
      </c>
      <c r="E21" s="160" t="s">
        <v>288</v>
      </c>
      <c r="F21" s="161" t="s">
        <v>387</v>
      </c>
      <c r="G21" s="161" t="s">
        <v>388</v>
      </c>
      <c r="H21" s="161" t="s">
        <v>389</v>
      </c>
      <c r="I21" s="113"/>
    </row>
    <row r="22" spans="1:9" ht="22.5">
      <c r="A22" s="113"/>
      <c r="B22" s="162"/>
      <c r="C22" s="162"/>
      <c r="D22" s="158" t="s">
        <v>292</v>
      </c>
      <c r="E22" s="160" t="s">
        <v>293</v>
      </c>
      <c r="F22" s="161" t="s">
        <v>390</v>
      </c>
      <c r="G22" s="161" t="s">
        <v>391</v>
      </c>
      <c r="H22" s="161" t="s">
        <v>392</v>
      </c>
      <c r="I22" s="113"/>
    </row>
    <row r="23" spans="1:9" ht="15">
      <c r="A23" s="166"/>
      <c r="B23" s="166"/>
      <c r="C23" s="166"/>
      <c r="D23" s="166"/>
      <c r="E23" s="166"/>
      <c r="F23" s="166"/>
      <c r="G23" s="166"/>
      <c r="H23" s="166"/>
      <c r="I23" s="166"/>
    </row>
    <row r="24" spans="1:9" ht="15">
      <c r="A24" s="113"/>
      <c r="B24" s="200" t="s">
        <v>120</v>
      </c>
      <c r="C24" s="200"/>
      <c r="D24" s="200"/>
      <c r="E24" s="200"/>
      <c r="F24" s="161" t="s">
        <v>555</v>
      </c>
      <c r="G24" s="161" t="s">
        <v>141</v>
      </c>
      <c r="H24" s="161" t="s">
        <v>555</v>
      </c>
      <c r="I24" s="113"/>
    </row>
    <row r="27" spans="6:7" ht="15">
      <c r="F27" s="73" t="s">
        <v>125</v>
      </c>
      <c r="G27" s="73"/>
    </row>
    <row r="28" spans="6:7" ht="15">
      <c r="F28" s="73"/>
      <c r="G28" s="73"/>
    </row>
    <row r="29" spans="6:7" ht="15">
      <c r="F29" s="73" t="s">
        <v>63</v>
      </c>
      <c r="G29" s="73"/>
    </row>
  </sheetData>
  <sheetProtection/>
  <mergeCells count="5">
    <mergeCell ref="A9:I9"/>
    <mergeCell ref="A23:I23"/>
    <mergeCell ref="B24:E24"/>
    <mergeCell ref="B6:H6"/>
    <mergeCell ref="B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4"/>
  <sheetViews>
    <sheetView zoomScalePageLayoutView="0" workbookViewId="0" topLeftCell="A32">
      <selection activeCell="B38" sqref="B38"/>
    </sheetView>
  </sheetViews>
  <sheetFormatPr defaultColWidth="9.140625" defaultRowHeight="15"/>
  <cols>
    <col min="1" max="1" width="7.00390625" style="0" customWidth="1"/>
    <col min="2" max="2" width="44.57421875" style="0" customWidth="1"/>
    <col min="3" max="3" width="10.57421875" style="0" customWidth="1"/>
    <col min="4" max="4" width="9.421875" style="0" customWidth="1"/>
    <col min="5" max="5" width="10.57421875" style="0" customWidth="1"/>
  </cols>
  <sheetData>
    <row r="1" ht="15">
      <c r="B1" s="73" t="s">
        <v>559</v>
      </c>
    </row>
    <row r="2" spans="1:5" ht="15">
      <c r="A2" s="73"/>
      <c r="B2" s="73" t="s">
        <v>560</v>
      </c>
      <c r="C2" s="73"/>
      <c r="D2" s="73"/>
      <c r="E2" s="73"/>
    </row>
    <row r="3" spans="1:5" ht="15">
      <c r="A3" s="73"/>
      <c r="B3" s="73" t="s">
        <v>561</v>
      </c>
      <c r="C3" s="73"/>
      <c r="D3" s="73"/>
      <c r="E3" s="73"/>
    </row>
    <row r="4" spans="1:5" ht="15">
      <c r="A4" s="73"/>
      <c r="B4" s="73" t="s">
        <v>562</v>
      </c>
      <c r="C4" s="73"/>
      <c r="D4" s="73"/>
      <c r="E4" s="73"/>
    </row>
    <row r="6" spans="1:5" ht="15">
      <c r="A6" s="204" t="s">
        <v>71</v>
      </c>
      <c r="B6" s="204"/>
      <c r="C6" s="204"/>
      <c r="D6" s="204"/>
      <c r="E6" s="204"/>
    </row>
    <row r="7" spans="1:5" ht="21.75" customHeight="1">
      <c r="A7" s="80" t="s">
        <v>72</v>
      </c>
      <c r="B7" s="80"/>
      <c r="C7" s="80"/>
      <c r="D7" s="80"/>
      <c r="E7" s="80"/>
    </row>
    <row r="8" spans="1:5" ht="15">
      <c r="A8" s="80"/>
      <c r="B8" s="80"/>
      <c r="C8" s="80"/>
      <c r="D8" s="80"/>
      <c r="E8" s="80"/>
    </row>
    <row r="10" spans="1:5" ht="15">
      <c r="A10" s="81"/>
      <c r="B10" s="82" t="s">
        <v>73</v>
      </c>
      <c r="C10" s="81"/>
      <c r="D10" s="81"/>
      <c r="E10" s="81"/>
    </row>
    <row r="11" spans="1:5" ht="15">
      <c r="A11" s="81"/>
      <c r="B11" s="81"/>
      <c r="C11" s="81"/>
      <c r="D11" s="81"/>
      <c r="E11" s="81"/>
    </row>
    <row r="12" spans="1:5" ht="15">
      <c r="A12" s="83" t="s">
        <v>74</v>
      </c>
      <c r="B12" s="83"/>
      <c r="C12" s="83"/>
      <c r="D12" s="83"/>
      <c r="E12" s="83"/>
    </row>
    <row r="13" spans="1:5" ht="24">
      <c r="A13" s="84" t="s">
        <v>75</v>
      </c>
      <c r="B13" s="84" t="s">
        <v>76</v>
      </c>
      <c r="C13" s="85" t="s">
        <v>77</v>
      </c>
      <c r="D13" s="86" t="s">
        <v>78</v>
      </c>
      <c r="E13" s="86" t="s">
        <v>79</v>
      </c>
    </row>
    <row r="14" spans="1:5" ht="15">
      <c r="A14" s="74">
        <v>92114</v>
      </c>
      <c r="B14" s="76" t="s">
        <v>80</v>
      </c>
      <c r="C14" s="75">
        <v>586780</v>
      </c>
      <c r="D14" s="75"/>
      <c r="E14" s="75">
        <f>C14+D14</f>
        <v>586780</v>
      </c>
    </row>
    <row r="15" spans="1:5" ht="15">
      <c r="A15" s="74">
        <v>92116</v>
      </c>
      <c r="B15" s="76" t="s">
        <v>81</v>
      </c>
      <c r="C15" s="75">
        <v>140860</v>
      </c>
      <c r="D15" s="74"/>
      <c r="E15" s="75">
        <v>140860</v>
      </c>
    </row>
    <row r="16" spans="1:5" ht="15">
      <c r="A16" s="87"/>
      <c r="B16" s="87"/>
      <c r="C16" s="87"/>
      <c r="D16" s="87"/>
      <c r="E16" s="87"/>
    </row>
    <row r="17" spans="1:5" ht="15">
      <c r="A17" s="83" t="s">
        <v>82</v>
      </c>
      <c r="B17" s="83"/>
      <c r="C17" s="83"/>
      <c r="D17" s="83"/>
      <c r="E17" s="83"/>
    </row>
    <row r="18" spans="1:5" ht="15">
      <c r="A18" s="74">
        <v>90017</v>
      </c>
      <c r="B18" s="74" t="s">
        <v>83</v>
      </c>
      <c r="C18" s="75">
        <v>856331</v>
      </c>
      <c r="D18" s="74"/>
      <c r="E18" s="75">
        <v>856331</v>
      </c>
    </row>
    <row r="19" spans="1:5" ht="15">
      <c r="A19" s="87"/>
      <c r="B19" s="87"/>
      <c r="C19" s="87"/>
      <c r="D19" s="87"/>
      <c r="E19" s="87"/>
    </row>
    <row r="20" spans="1:5" ht="15">
      <c r="A20" s="83" t="s">
        <v>84</v>
      </c>
      <c r="B20" s="83"/>
      <c r="C20" s="83"/>
      <c r="D20" s="83"/>
      <c r="E20" s="83"/>
    </row>
    <row r="21" spans="1:5" ht="30.75" customHeight="1">
      <c r="A21" s="87" t="s">
        <v>85</v>
      </c>
      <c r="B21" s="205" t="s">
        <v>86</v>
      </c>
      <c r="C21" s="205"/>
      <c r="D21" s="205"/>
      <c r="E21" s="205"/>
    </row>
    <row r="22" spans="1:5" ht="36.75">
      <c r="A22" s="88">
        <v>60004</v>
      </c>
      <c r="B22" s="76" t="s">
        <v>87</v>
      </c>
      <c r="C22" s="89">
        <v>49159</v>
      </c>
      <c r="D22" s="89"/>
      <c r="E22" s="89">
        <v>49159</v>
      </c>
    </row>
    <row r="23" spans="1:5" ht="36.75">
      <c r="A23" s="88">
        <v>75023</v>
      </c>
      <c r="B23" s="76" t="s">
        <v>88</v>
      </c>
      <c r="C23" s="89">
        <v>3100</v>
      </c>
      <c r="D23" s="76"/>
      <c r="E23" s="89">
        <v>3100</v>
      </c>
    </row>
    <row r="24" spans="1:5" ht="24.75">
      <c r="A24" s="88">
        <v>75478</v>
      </c>
      <c r="B24" s="76" t="s">
        <v>89</v>
      </c>
      <c r="C24" s="89">
        <v>3500</v>
      </c>
      <c r="D24" s="89"/>
      <c r="E24" s="89">
        <f>C24</f>
        <v>3500</v>
      </c>
    </row>
    <row r="25" spans="1:5" ht="15">
      <c r="A25" s="74">
        <v>80104</v>
      </c>
      <c r="B25" s="76" t="s">
        <v>90</v>
      </c>
      <c r="C25" s="75">
        <v>70800</v>
      </c>
      <c r="D25" s="75"/>
      <c r="E25" s="89">
        <f>C25+D25</f>
        <v>70800</v>
      </c>
    </row>
    <row r="26" spans="1:5" ht="15">
      <c r="A26" s="74">
        <v>80105</v>
      </c>
      <c r="B26" s="76" t="s">
        <v>91</v>
      </c>
      <c r="C26" s="75">
        <v>17560</v>
      </c>
      <c r="D26" s="75"/>
      <c r="E26" s="89">
        <f>C26+D26</f>
        <v>17560</v>
      </c>
    </row>
    <row r="27" spans="1:5" ht="24.75">
      <c r="A27" s="74">
        <v>90095</v>
      </c>
      <c r="B27" s="76" t="s">
        <v>92</v>
      </c>
      <c r="C27" s="75">
        <v>30000</v>
      </c>
      <c r="D27" s="75"/>
      <c r="E27" s="89">
        <f>C27</f>
        <v>30000</v>
      </c>
    </row>
    <row r="28" spans="1:5" ht="30.75" customHeight="1">
      <c r="A28" s="76">
        <v>92195</v>
      </c>
      <c r="B28" s="76" t="s">
        <v>93</v>
      </c>
      <c r="C28" s="89">
        <v>2000</v>
      </c>
      <c r="D28" s="19"/>
      <c r="E28" s="89">
        <v>2000</v>
      </c>
    </row>
    <row r="29" spans="1:5" ht="15">
      <c r="A29" s="90"/>
      <c r="B29" s="90"/>
      <c r="C29" s="90"/>
      <c r="D29" s="91"/>
      <c r="E29" s="91"/>
    </row>
    <row r="30" spans="1:5" ht="15">
      <c r="A30" s="81" t="s">
        <v>94</v>
      </c>
      <c r="B30" s="92"/>
      <c r="C30" s="93">
        <f>C14+C15+C18+C22+C23+C25+C26+C27+C28+C24</f>
        <v>1760090</v>
      </c>
      <c r="D30" s="93">
        <f>D14+D15+D18+D22+D23+D25+D26+D27+D28+D24</f>
        <v>0</v>
      </c>
      <c r="E30" s="93">
        <f>E14+E15+E18+E22+E23+E25+E26+E27+E28+E24</f>
        <v>1760090</v>
      </c>
    </row>
    <row r="31" spans="1:5" ht="15">
      <c r="A31" s="87"/>
      <c r="B31" s="94"/>
      <c r="C31" s="95"/>
      <c r="D31" s="95"/>
      <c r="E31" s="95"/>
    </row>
    <row r="32" spans="1:5" ht="15">
      <c r="A32" s="87"/>
      <c r="B32" s="94"/>
      <c r="C32" s="95"/>
      <c r="D32" s="95"/>
      <c r="E32" s="95"/>
    </row>
    <row r="33" spans="1:5" ht="15">
      <c r="A33" s="87"/>
      <c r="B33" s="87"/>
      <c r="C33" s="87"/>
      <c r="D33" s="87"/>
      <c r="E33" s="87"/>
    </row>
    <row r="34" spans="1:5" ht="15">
      <c r="A34" s="81"/>
      <c r="B34" s="81" t="s">
        <v>95</v>
      </c>
      <c r="C34" s="81"/>
      <c r="D34" s="81"/>
      <c r="E34" s="81"/>
    </row>
    <row r="35" spans="1:5" ht="15">
      <c r="A35" s="81"/>
      <c r="B35" s="81"/>
      <c r="C35" s="81"/>
      <c r="D35" s="81"/>
      <c r="E35" s="81"/>
    </row>
    <row r="36" spans="1:5" ht="15">
      <c r="A36" s="83" t="s">
        <v>74</v>
      </c>
      <c r="B36" s="83"/>
      <c r="C36" s="83"/>
      <c r="D36" s="83"/>
      <c r="E36" s="83"/>
    </row>
    <row r="37" spans="1:5" ht="24">
      <c r="A37" s="85" t="s">
        <v>75</v>
      </c>
      <c r="B37" s="85" t="s">
        <v>76</v>
      </c>
      <c r="C37" s="85" t="s">
        <v>77</v>
      </c>
      <c r="D37" s="86" t="s">
        <v>78</v>
      </c>
      <c r="E37" s="86" t="s">
        <v>79</v>
      </c>
    </row>
    <row r="38" spans="1:5" ht="15">
      <c r="A38" s="74">
        <v>80101</v>
      </c>
      <c r="B38" s="74" t="s">
        <v>90</v>
      </c>
      <c r="C38" s="75">
        <v>480978</v>
      </c>
      <c r="D38" s="75"/>
      <c r="E38" s="75">
        <v>480978</v>
      </c>
    </row>
    <row r="39" spans="1:5" ht="15">
      <c r="A39" s="74">
        <v>80104</v>
      </c>
      <c r="B39" s="74" t="s">
        <v>96</v>
      </c>
      <c r="C39" s="75">
        <v>417918</v>
      </c>
      <c r="D39" s="75">
        <v>-1400</v>
      </c>
      <c r="E39" s="75">
        <f>C39+D39</f>
        <v>416518</v>
      </c>
    </row>
    <row r="40" spans="1:5" ht="15">
      <c r="A40" s="74">
        <v>80104</v>
      </c>
      <c r="B40" s="74" t="s">
        <v>90</v>
      </c>
      <c r="C40" s="75">
        <v>57164</v>
      </c>
      <c r="D40" s="75">
        <v>1400</v>
      </c>
      <c r="E40" s="75">
        <f>C40+D40</f>
        <v>58564</v>
      </c>
    </row>
    <row r="41" spans="1:5" ht="27.75" customHeight="1">
      <c r="A41" s="96"/>
      <c r="B41" s="96"/>
      <c r="C41" s="97"/>
      <c r="D41" s="96"/>
      <c r="E41" s="97"/>
    </row>
    <row r="42" spans="1:5" ht="15">
      <c r="A42" s="83" t="s">
        <v>97</v>
      </c>
      <c r="B42" s="83"/>
      <c r="C42" s="83"/>
      <c r="D42" s="83"/>
      <c r="E42" s="83"/>
    </row>
    <row r="43" spans="1:5" ht="28.5" customHeight="1">
      <c r="A43" s="87" t="s">
        <v>85</v>
      </c>
      <c r="B43" s="205" t="s">
        <v>98</v>
      </c>
      <c r="C43" s="205"/>
      <c r="D43" s="205"/>
      <c r="E43" s="205"/>
    </row>
    <row r="44" spans="1:5" ht="24">
      <c r="A44" s="85" t="s">
        <v>75</v>
      </c>
      <c r="B44" s="85" t="s">
        <v>76</v>
      </c>
      <c r="C44" s="85" t="s">
        <v>77</v>
      </c>
      <c r="D44" s="86" t="s">
        <v>78</v>
      </c>
      <c r="E44" s="86" t="s">
        <v>79</v>
      </c>
    </row>
    <row r="45" spans="1:5" ht="33" customHeight="1">
      <c r="A45" s="74">
        <v>80195</v>
      </c>
      <c r="B45" s="151" t="s">
        <v>99</v>
      </c>
      <c r="C45" s="75">
        <v>10000</v>
      </c>
      <c r="D45" s="74"/>
      <c r="E45" s="75">
        <v>10000</v>
      </c>
    </row>
    <row r="46" spans="1:5" ht="15">
      <c r="A46" s="74">
        <v>85395</v>
      </c>
      <c r="B46" s="74" t="s">
        <v>100</v>
      </c>
      <c r="C46" s="75">
        <v>6000</v>
      </c>
      <c r="D46" s="74"/>
      <c r="E46" s="75">
        <v>6000</v>
      </c>
    </row>
    <row r="47" spans="1:5" ht="15">
      <c r="A47" s="74">
        <v>92695</v>
      </c>
      <c r="B47" s="74" t="s">
        <v>101</v>
      </c>
      <c r="C47" s="75">
        <v>50000</v>
      </c>
      <c r="D47" s="74"/>
      <c r="E47" s="75">
        <v>50000</v>
      </c>
    </row>
    <row r="48" spans="1:5" ht="15">
      <c r="A48" s="87"/>
      <c r="B48" s="87"/>
      <c r="C48" s="87"/>
      <c r="D48" s="87"/>
      <c r="E48" s="87"/>
    </row>
    <row r="49" spans="1:5" ht="15">
      <c r="A49" s="98" t="s">
        <v>102</v>
      </c>
      <c r="B49" s="98"/>
      <c r="C49" s="99">
        <v>1022060</v>
      </c>
      <c r="D49" s="99">
        <v>0</v>
      </c>
      <c r="E49" s="99">
        <v>1022060</v>
      </c>
    </row>
    <row r="50" spans="1:5" ht="15">
      <c r="A50" s="98"/>
      <c r="B50" s="98"/>
      <c r="C50" s="99"/>
      <c r="D50" s="99"/>
      <c r="E50" s="99"/>
    </row>
    <row r="51" spans="1:5" ht="27.75" customHeight="1">
      <c r="A51" s="98"/>
      <c r="B51" s="98"/>
      <c r="C51" s="99"/>
      <c r="D51" s="99"/>
      <c r="E51" s="99"/>
    </row>
    <row r="52" spans="3:4" ht="15">
      <c r="C52" s="73" t="s">
        <v>125</v>
      </c>
      <c r="D52" s="73"/>
    </row>
    <row r="53" spans="3:4" ht="15">
      <c r="C53" s="73"/>
      <c r="D53" s="73"/>
    </row>
    <row r="54" spans="3:4" ht="15">
      <c r="C54" s="73" t="s">
        <v>63</v>
      </c>
      <c r="D54" s="73"/>
    </row>
  </sheetData>
  <sheetProtection/>
  <mergeCells count="3">
    <mergeCell ref="A6:E6"/>
    <mergeCell ref="B21:E21"/>
    <mergeCell ref="B43:E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2"/>
  <sheetViews>
    <sheetView tabSelected="1" zoomScalePageLayoutView="0" workbookViewId="0" topLeftCell="A48">
      <selection activeCell="U62" sqref="U62:U63"/>
    </sheetView>
  </sheetViews>
  <sheetFormatPr defaultColWidth="9.140625" defaultRowHeight="15"/>
  <cols>
    <col min="1" max="1" width="6.00390625" style="1" customWidth="1"/>
    <col min="2" max="2" width="18.8515625" style="2" customWidth="1"/>
    <col min="3" max="3" width="7.00390625" style="3" customWidth="1"/>
    <col min="4" max="4" width="5.7109375" style="2" customWidth="1"/>
    <col min="5" max="5" width="6.28125" style="2" customWidth="1"/>
    <col min="6" max="6" width="7.00390625" style="2" customWidth="1"/>
    <col min="7" max="7" width="7.28125" style="2" customWidth="1"/>
    <col min="8" max="8" width="6.28125" style="2" customWidth="1"/>
    <col min="9" max="9" width="7.421875" style="2" customWidth="1"/>
    <col min="10" max="10" width="6.7109375" style="2" customWidth="1"/>
    <col min="11" max="12" width="6.140625" style="2" customWidth="1"/>
    <col min="13" max="13" width="6.57421875" style="2" customWidth="1"/>
    <col min="14" max="14" width="6.8515625" style="2" customWidth="1"/>
    <col min="15" max="15" width="6.28125" style="2" customWidth="1"/>
    <col min="16" max="16" width="5.7109375" style="2" customWidth="1"/>
    <col min="17" max="17" width="6.28125" style="2" customWidth="1"/>
    <col min="18" max="18" width="6.00390625" style="2" customWidth="1"/>
    <col min="19" max="19" width="6.57421875" style="2" customWidth="1"/>
    <col min="20" max="20" width="4.140625" style="2" customWidth="1"/>
    <col min="21" max="21" width="27.7109375" style="2" customWidth="1"/>
    <col min="22" max="22" width="17.28125" style="2" customWidth="1"/>
    <col min="23" max="23" width="16.421875" style="2" customWidth="1"/>
    <col min="24" max="24" width="11.00390625" style="2" customWidth="1"/>
    <col min="25" max="25" width="9.140625" style="2" customWidth="1"/>
    <col min="26" max="26" width="10.140625" style="2" customWidth="1"/>
    <col min="27" max="27" width="10.57421875" style="0" customWidth="1"/>
  </cols>
  <sheetData>
    <row r="1" spans="12:14" ht="15">
      <c r="L1" s="4" t="s">
        <v>563</v>
      </c>
      <c r="M1" s="4"/>
      <c r="N1" s="5"/>
    </row>
    <row r="2" spans="12:14" ht="15">
      <c r="L2" s="4" t="s">
        <v>53</v>
      </c>
      <c r="M2" s="4"/>
      <c r="N2" s="5"/>
    </row>
    <row r="3" spans="12:14" ht="15">
      <c r="L3" s="4" t="s">
        <v>52</v>
      </c>
      <c r="M3" s="4"/>
      <c r="N3" s="5"/>
    </row>
    <row r="4" spans="12:14" ht="15">
      <c r="L4" s="4" t="s">
        <v>54</v>
      </c>
      <c r="M4" s="4"/>
      <c r="N4" s="5"/>
    </row>
    <row r="6" spans="1:26" s="4" customFormat="1" ht="15">
      <c r="A6" s="6"/>
      <c r="B6" s="223" t="s">
        <v>0</v>
      </c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7"/>
      <c r="U6" s="7"/>
      <c r="V6" s="7"/>
      <c r="W6" s="7"/>
      <c r="X6" s="7"/>
      <c r="Y6" s="7"/>
      <c r="Z6" s="8"/>
    </row>
    <row r="7" spans="1:26" s="5" customFormat="1" ht="15">
      <c r="A7" s="203" t="s">
        <v>1</v>
      </c>
      <c r="B7" s="224"/>
      <c r="C7" s="224"/>
      <c r="D7" s="224"/>
      <c r="E7" s="224"/>
      <c r="F7" s="224"/>
      <c r="G7" s="224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4"/>
      <c r="T7" s="9"/>
      <c r="U7" s="9"/>
      <c r="V7" s="9"/>
      <c r="W7" s="9"/>
      <c r="X7" s="9"/>
      <c r="Y7" s="9"/>
      <c r="Z7" s="9"/>
    </row>
    <row r="8" ht="27.75" customHeight="1">
      <c r="X8" s="2" t="s">
        <v>2</v>
      </c>
    </row>
    <row r="9" spans="1:29" ht="15">
      <c r="A9" s="218" t="s">
        <v>3</v>
      </c>
      <c r="B9" s="212" t="s">
        <v>4</v>
      </c>
      <c r="C9" s="213" t="s">
        <v>5</v>
      </c>
      <c r="D9" s="210" t="s">
        <v>6</v>
      </c>
      <c r="E9" s="217"/>
      <c r="F9" s="217"/>
      <c r="G9" s="217"/>
      <c r="H9" s="217"/>
      <c r="I9" s="217"/>
      <c r="J9" s="217"/>
      <c r="K9" s="217"/>
      <c r="L9" s="217"/>
      <c r="M9" s="217"/>
      <c r="N9" s="217"/>
      <c r="O9" s="217"/>
      <c r="P9" s="217"/>
      <c r="Q9" s="217"/>
      <c r="R9" s="217"/>
      <c r="S9" s="217"/>
      <c r="T9" s="218" t="s">
        <v>3</v>
      </c>
      <c r="U9" s="212" t="s">
        <v>4</v>
      </c>
      <c r="V9" s="210" t="s">
        <v>7</v>
      </c>
      <c r="W9" s="221"/>
      <c r="X9" s="221"/>
      <c r="Y9" s="221"/>
      <c r="Z9" s="221"/>
      <c r="AA9" s="222"/>
      <c r="AB9" s="219"/>
      <c r="AC9" s="220"/>
    </row>
    <row r="10" spans="1:29" ht="15">
      <c r="A10" s="218"/>
      <c r="B10" s="212"/>
      <c r="C10" s="212"/>
      <c r="D10" s="214">
        <v>600</v>
      </c>
      <c r="E10" s="214"/>
      <c r="F10" s="214"/>
      <c r="G10" s="214">
        <v>630</v>
      </c>
      <c r="H10" s="214"/>
      <c r="I10" s="10">
        <v>710</v>
      </c>
      <c r="J10" s="214">
        <v>754</v>
      </c>
      <c r="K10" s="214"/>
      <c r="L10" s="214"/>
      <c r="M10" s="10">
        <v>801</v>
      </c>
      <c r="N10" s="214">
        <v>900</v>
      </c>
      <c r="O10" s="214"/>
      <c r="P10" s="214"/>
      <c r="Q10" s="214"/>
      <c r="R10" s="214"/>
      <c r="S10" s="214"/>
      <c r="T10" s="218"/>
      <c r="U10" s="212"/>
      <c r="V10" s="216">
        <v>921</v>
      </c>
      <c r="W10" s="216"/>
      <c r="X10" s="214">
        <v>926</v>
      </c>
      <c r="Y10" s="214"/>
      <c r="Z10" s="214"/>
      <c r="AA10" s="152">
        <v>921</v>
      </c>
      <c r="AB10" s="219"/>
      <c r="AC10" s="220"/>
    </row>
    <row r="11" spans="1:27" ht="15">
      <c r="A11" s="218"/>
      <c r="B11" s="212"/>
      <c r="C11" s="212"/>
      <c r="D11" s="214">
        <v>60016</v>
      </c>
      <c r="E11" s="214"/>
      <c r="F11" s="214"/>
      <c r="G11" s="214">
        <v>63095</v>
      </c>
      <c r="H11" s="214"/>
      <c r="I11" s="10">
        <v>71095</v>
      </c>
      <c r="J11" s="214">
        <v>75412</v>
      </c>
      <c r="K11" s="214"/>
      <c r="L11" s="214"/>
      <c r="M11" s="10">
        <v>80195</v>
      </c>
      <c r="N11" s="214">
        <v>90003</v>
      </c>
      <c r="O11" s="214"/>
      <c r="P11" s="210">
        <v>90004</v>
      </c>
      <c r="Q11" s="215"/>
      <c r="R11" s="210">
        <v>90095</v>
      </c>
      <c r="S11" s="211"/>
      <c r="T11" s="218"/>
      <c r="U11" s="212"/>
      <c r="V11" s="216">
        <v>92195</v>
      </c>
      <c r="W11" s="216"/>
      <c r="X11" s="214">
        <v>92695</v>
      </c>
      <c r="Y11" s="214"/>
      <c r="Z11" s="214"/>
      <c r="AA11" s="152">
        <v>92114</v>
      </c>
    </row>
    <row r="12" spans="1:27" ht="15">
      <c r="A12" s="218"/>
      <c r="B12" s="212"/>
      <c r="C12" s="212"/>
      <c r="D12" s="11">
        <v>4270</v>
      </c>
      <c r="E12" s="11">
        <v>4300</v>
      </c>
      <c r="F12" s="11">
        <v>6050</v>
      </c>
      <c r="G12" s="11">
        <v>4210</v>
      </c>
      <c r="H12" s="11">
        <v>4300</v>
      </c>
      <c r="I12" s="11">
        <v>6050</v>
      </c>
      <c r="J12" s="11">
        <v>4210</v>
      </c>
      <c r="K12" s="11">
        <v>4300</v>
      </c>
      <c r="L12" s="11">
        <v>6060</v>
      </c>
      <c r="M12" s="11">
        <v>4210</v>
      </c>
      <c r="N12" s="11">
        <v>4210</v>
      </c>
      <c r="O12" s="11">
        <v>4300</v>
      </c>
      <c r="P12" s="11">
        <v>4210</v>
      </c>
      <c r="Q12" s="11">
        <v>4170</v>
      </c>
      <c r="R12" s="11">
        <v>4170</v>
      </c>
      <c r="S12" s="11">
        <v>4270</v>
      </c>
      <c r="T12" s="218"/>
      <c r="U12" s="212"/>
      <c r="V12" s="11">
        <v>4210</v>
      </c>
      <c r="W12" s="11">
        <v>4300</v>
      </c>
      <c r="X12" s="11">
        <v>4210</v>
      </c>
      <c r="Y12" s="11">
        <v>4300</v>
      </c>
      <c r="Z12" s="11">
        <v>6050</v>
      </c>
      <c r="AA12" s="153">
        <v>6220</v>
      </c>
    </row>
    <row r="13" spans="1:27" s="15" customFormat="1" ht="11.25">
      <c r="A13" s="13">
        <v>1</v>
      </c>
      <c r="B13" s="13">
        <v>2</v>
      </c>
      <c r="C13" s="13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10</v>
      </c>
      <c r="J13" s="14">
        <v>11</v>
      </c>
      <c r="K13" s="14">
        <v>12</v>
      </c>
      <c r="L13" s="14">
        <v>13</v>
      </c>
      <c r="M13" s="14">
        <v>14</v>
      </c>
      <c r="N13" s="14">
        <v>15</v>
      </c>
      <c r="O13" s="14">
        <v>16</v>
      </c>
      <c r="P13" s="14">
        <v>17</v>
      </c>
      <c r="Q13" s="14">
        <v>18</v>
      </c>
      <c r="R13" s="14">
        <v>19</v>
      </c>
      <c r="S13" s="14">
        <v>20</v>
      </c>
      <c r="T13" s="13">
        <v>1</v>
      </c>
      <c r="U13" s="13">
        <v>2</v>
      </c>
      <c r="V13" s="14">
        <v>21</v>
      </c>
      <c r="W13" s="14">
        <v>22</v>
      </c>
      <c r="X13" s="14">
        <v>23</v>
      </c>
      <c r="Y13" s="14">
        <v>24</v>
      </c>
      <c r="Z13" s="14">
        <v>25</v>
      </c>
      <c r="AA13" s="14">
        <v>26</v>
      </c>
    </row>
    <row r="14" spans="1:27" ht="21" customHeight="1">
      <c r="A14" s="206">
        <v>1</v>
      </c>
      <c r="B14" s="16" t="s">
        <v>8</v>
      </c>
      <c r="C14" s="17">
        <f>C15+C16</f>
        <v>7401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207">
        <v>1</v>
      </c>
      <c r="U14" s="16" t="s">
        <v>8</v>
      </c>
      <c r="V14" s="18"/>
      <c r="W14" s="18"/>
      <c r="X14" s="18"/>
      <c r="Y14" s="18"/>
      <c r="Z14" s="18"/>
      <c r="AA14" s="19"/>
    </row>
    <row r="15" spans="1:27" ht="24.75">
      <c r="A15" s="206"/>
      <c r="B15" s="20" t="s">
        <v>9</v>
      </c>
      <c r="C15" s="18">
        <f>SUM(D15:Z15)</f>
        <v>3700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207"/>
      <c r="U15" s="20" t="s">
        <v>9</v>
      </c>
      <c r="V15" s="18">
        <v>1850</v>
      </c>
      <c r="W15" s="18">
        <v>1850</v>
      </c>
      <c r="X15" s="18"/>
      <c r="Y15" s="18"/>
      <c r="Z15" s="18"/>
      <c r="AA15" s="19"/>
    </row>
    <row r="16" spans="1:27" ht="24.75">
      <c r="A16" s="206"/>
      <c r="B16" s="20" t="s">
        <v>10</v>
      </c>
      <c r="C16" s="18">
        <f>SUM(D16:Z16)</f>
        <v>3701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>
        <v>2701</v>
      </c>
      <c r="O16" s="18">
        <v>1000</v>
      </c>
      <c r="P16" s="18"/>
      <c r="Q16" s="18"/>
      <c r="R16" s="18"/>
      <c r="S16" s="18"/>
      <c r="T16" s="207"/>
      <c r="U16" s="20" t="s">
        <v>10</v>
      </c>
      <c r="V16" s="18"/>
      <c r="W16" s="18"/>
      <c r="X16" s="18"/>
      <c r="Y16" s="18"/>
      <c r="Z16" s="18"/>
      <c r="AA16" s="19"/>
    </row>
    <row r="17" spans="1:27" ht="20.25" customHeight="1">
      <c r="A17" s="206">
        <v>2</v>
      </c>
      <c r="B17" s="16" t="s">
        <v>11</v>
      </c>
      <c r="C17" s="17">
        <f>SUM(C18:C20)</f>
        <v>41240</v>
      </c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207">
        <v>2</v>
      </c>
      <c r="U17" s="16" t="s">
        <v>11</v>
      </c>
      <c r="V17" s="18"/>
      <c r="W17" s="18"/>
      <c r="X17" s="18"/>
      <c r="Y17" s="18"/>
      <c r="Z17" s="18"/>
      <c r="AA17" s="19"/>
    </row>
    <row r="18" spans="1:27" ht="15">
      <c r="A18" s="206"/>
      <c r="B18" s="20" t="s">
        <v>12</v>
      </c>
      <c r="C18" s="18">
        <f>SUM(D18:Z18)</f>
        <v>33240</v>
      </c>
      <c r="D18" s="18"/>
      <c r="E18" s="18"/>
      <c r="F18" s="18"/>
      <c r="G18" s="18"/>
      <c r="H18" s="18"/>
      <c r="I18" s="18">
        <v>31240</v>
      </c>
      <c r="J18" s="18"/>
      <c r="K18" s="18"/>
      <c r="L18" s="18"/>
      <c r="M18" s="18"/>
      <c r="N18" s="18">
        <v>2000</v>
      </c>
      <c r="O18" s="18"/>
      <c r="P18" s="18"/>
      <c r="Q18" s="18"/>
      <c r="R18" s="18"/>
      <c r="S18" s="18"/>
      <c r="T18" s="207"/>
      <c r="U18" s="20" t="s">
        <v>12</v>
      </c>
      <c r="V18" s="18"/>
      <c r="W18" s="18"/>
      <c r="X18" s="18"/>
      <c r="Y18" s="18"/>
      <c r="Z18" s="18"/>
      <c r="AA18" s="19"/>
    </row>
    <row r="19" spans="1:27" ht="24.75">
      <c r="A19" s="206"/>
      <c r="B19" s="20" t="s">
        <v>13</v>
      </c>
      <c r="C19" s="18">
        <v>3000</v>
      </c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207"/>
      <c r="U19" s="20" t="s">
        <v>13</v>
      </c>
      <c r="V19" s="21">
        <v>1500</v>
      </c>
      <c r="W19" s="21">
        <v>1500</v>
      </c>
      <c r="X19" s="18"/>
      <c r="Y19" s="18"/>
      <c r="Z19" s="18"/>
      <c r="AA19" s="19"/>
    </row>
    <row r="20" spans="1:27" ht="24.75">
      <c r="A20" s="206"/>
      <c r="B20" s="20" t="s">
        <v>14</v>
      </c>
      <c r="C20" s="18">
        <f>SUM(D20:Z20)</f>
        <v>5000</v>
      </c>
      <c r="D20" s="18"/>
      <c r="E20" s="18"/>
      <c r="F20" s="18"/>
      <c r="G20" s="18"/>
      <c r="H20" s="18"/>
      <c r="I20" s="18"/>
      <c r="J20" s="18"/>
      <c r="K20" s="18"/>
      <c r="L20" s="18">
        <v>5000</v>
      </c>
      <c r="M20" s="18"/>
      <c r="N20" s="18"/>
      <c r="O20" s="18"/>
      <c r="P20" s="18"/>
      <c r="Q20" s="18"/>
      <c r="R20" s="18"/>
      <c r="S20" s="18"/>
      <c r="T20" s="207"/>
      <c r="U20" s="20" t="s">
        <v>14</v>
      </c>
      <c r="V20" s="18"/>
      <c r="W20" s="18"/>
      <c r="X20" s="18"/>
      <c r="Y20" s="18"/>
      <c r="Z20" s="18"/>
      <c r="AA20" s="19"/>
    </row>
    <row r="21" spans="1:27" ht="18" customHeight="1">
      <c r="A21" s="206">
        <v>3</v>
      </c>
      <c r="B21" s="16" t="s">
        <v>15</v>
      </c>
      <c r="C21" s="17">
        <f>C22+C23</f>
        <v>17225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207">
        <v>3</v>
      </c>
      <c r="U21" s="16" t="s">
        <v>15</v>
      </c>
      <c r="V21" s="18"/>
      <c r="W21" s="18"/>
      <c r="X21" s="18"/>
      <c r="Y21" s="18"/>
      <c r="Z21" s="18"/>
      <c r="AA21" s="19"/>
    </row>
    <row r="22" spans="1:27" ht="15">
      <c r="A22" s="206"/>
      <c r="B22" s="20" t="s">
        <v>16</v>
      </c>
      <c r="C22" s="18">
        <v>6400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207"/>
      <c r="U22" s="20" t="s">
        <v>16</v>
      </c>
      <c r="V22" s="21" t="s">
        <v>55</v>
      </c>
      <c r="W22" s="21" t="s">
        <v>56</v>
      </c>
      <c r="X22" s="18"/>
      <c r="Y22" s="18"/>
      <c r="Z22" s="18"/>
      <c r="AA22" s="19"/>
    </row>
    <row r="23" spans="1:27" ht="24.75">
      <c r="A23" s="206"/>
      <c r="B23" s="20" t="s">
        <v>17</v>
      </c>
      <c r="C23" s="18">
        <f>SUM(D23:Z23)</f>
        <v>10825</v>
      </c>
      <c r="D23" s="18"/>
      <c r="E23" s="18"/>
      <c r="F23" s="18"/>
      <c r="G23" s="18"/>
      <c r="H23" s="18"/>
      <c r="I23" s="18"/>
      <c r="J23" s="18">
        <v>2000</v>
      </c>
      <c r="K23" s="18">
        <v>8825</v>
      </c>
      <c r="L23" s="18"/>
      <c r="M23" s="18"/>
      <c r="N23" s="18"/>
      <c r="O23" s="18"/>
      <c r="P23" s="18"/>
      <c r="Q23" s="18"/>
      <c r="R23" s="18"/>
      <c r="S23" s="18"/>
      <c r="T23" s="207"/>
      <c r="U23" s="20" t="s">
        <v>17</v>
      </c>
      <c r="V23" s="18"/>
      <c r="W23" s="18"/>
      <c r="X23" s="18"/>
      <c r="Y23" s="18"/>
      <c r="Z23" s="18"/>
      <c r="AA23" s="19"/>
    </row>
    <row r="24" spans="1:27" ht="18" customHeight="1">
      <c r="A24" s="206">
        <v>4</v>
      </c>
      <c r="B24" s="16" t="s">
        <v>18</v>
      </c>
      <c r="C24" s="17">
        <f>C25+C26+C27</f>
        <v>13822</v>
      </c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207">
        <v>4</v>
      </c>
      <c r="U24" s="16" t="s">
        <v>18</v>
      </c>
      <c r="V24" s="18"/>
      <c r="W24" s="18"/>
      <c r="X24" s="18"/>
      <c r="Y24" s="18"/>
      <c r="Z24" s="18"/>
      <c r="AA24" s="19"/>
    </row>
    <row r="25" spans="1:27" ht="15">
      <c r="A25" s="206"/>
      <c r="B25" s="20" t="s">
        <v>16</v>
      </c>
      <c r="C25" s="18">
        <f>SUM(D25:Z25)</f>
        <v>4822</v>
      </c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207"/>
      <c r="U25" s="20" t="s">
        <v>16</v>
      </c>
      <c r="V25" s="18">
        <v>1100</v>
      </c>
      <c r="W25" s="18">
        <v>3722</v>
      </c>
      <c r="X25" s="18"/>
      <c r="Y25" s="18"/>
      <c r="Z25" s="18"/>
      <c r="AA25" s="19"/>
    </row>
    <row r="26" spans="1:27" ht="24.75">
      <c r="A26" s="206"/>
      <c r="B26" s="20" t="s">
        <v>19</v>
      </c>
      <c r="C26" s="18">
        <f>SUM(D26:Z26)</f>
        <v>6000</v>
      </c>
      <c r="D26" s="18"/>
      <c r="E26" s="18"/>
      <c r="F26" s="18">
        <v>6000</v>
      </c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207"/>
      <c r="U26" s="20" t="s">
        <v>19</v>
      </c>
      <c r="V26" s="18"/>
      <c r="W26" s="18"/>
      <c r="X26" s="18"/>
      <c r="Y26" s="18"/>
      <c r="Z26" s="18"/>
      <c r="AA26" s="19"/>
    </row>
    <row r="27" spans="1:27" ht="15">
      <c r="A27" s="206"/>
      <c r="B27" s="20" t="s">
        <v>20</v>
      </c>
      <c r="C27" s="18">
        <f>SUM(D27:Z27)</f>
        <v>3000</v>
      </c>
      <c r="D27" s="18"/>
      <c r="E27" s="18"/>
      <c r="F27" s="18"/>
      <c r="G27" s="18"/>
      <c r="H27" s="18"/>
      <c r="I27" s="18"/>
      <c r="J27" s="18">
        <v>3000</v>
      </c>
      <c r="K27" s="18"/>
      <c r="L27" s="18"/>
      <c r="M27" s="18"/>
      <c r="N27" s="18"/>
      <c r="O27" s="18"/>
      <c r="P27" s="18"/>
      <c r="Q27" s="18"/>
      <c r="R27" s="18"/>
      <c r="S27" s="18"/>
      <c r="T27" s="207"/>
      <c r="U27" s="20" t="s">
        <v>20</v>
      </c>
      <c r="V27" s="18"/>
      <c r="W27" s="18"/>
      <c r="X27" s="18"/>
      <c r="Y27" s="18"/>
      <c r="Z27" s="18"/>
      <c r="AA27" s="19"/>
    </row>
    <row r="28" spans="1:27" ht="15">
      <c r="A28" s="212" t="s">
        <v>3</v>
      </c>
      <c r="B28" s="212" t="s">
        <v>4</v>
      </c>
      <c r="C28" s="213" t="s">
        <v>5</v>
      </c>
      <c r="D28" s="22" t="s">
        <v>21</v>
      </c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18" t="s">
        <v>3</v>
      </c>
      <c r="U28" s="212" t="s">
        <v>4</v>
      </c>
      <c r="V28" s="23"/>
      <c r="W28" s="23"/>
      <c r="X28" s="23"/>
      <c r="Y28" s="23"/>
      <c r="Z28" s="23"/>
      <c r="AA28" s="24"/>
    </row>
    <row r="29" spans="1:27" ht="15">
      <c r="A29" s="212"/>
      <c r="B29" s="212"/>
      <c r="C29" s="212"/>
      <c r="D29" s="214">
        <v>600</v>
      </c>
      <c r="E29" s="214"/>
      <c r="F29" s="214"/>
      <c r="G29" s="214">
        <v>630</v>
      </c>
      <c r="H29" s="214"/>
      <c r="I29" s="10">
        <v>710</v>
      </c>
      <c r="J29" s="214">
        <v>754</v>
      </c>
      <c r="K29" s="214"/>
      <c r="L29" s="214"/>
      <c r="M29" s="10">
        <v>800</v>
      </c>
      <c r="N29" s="214">
        <v>900</v>
      </c>
      <c r="O29" s="214"/>
      <c r="P29" s="214"/>
      <c r="Q29" s="214"/>
      <c r="R29" s="214"/>
      <c r="S29" s="214"/>
      <c r="T29" s="218"/>
      <c r="U29" s="212"/>
      <c r="V29" s="216">
        <v>921</v>
      </c>
      <c r="W29" s="216"/>
      <c r="X29" s="214">
        <v>926</v>
      </c>
      <c r="Y29" s="214"/>
      <c r="Z29" s="210"/>
      <c r="AA29" s="11">
        <v>921</v>
      </c>
    </row>
    <row r="30" spans="1:27" ht="15">
      <c r="A30" s="212"/>
      <c r="B30" s="212"/>
      <c r="C30" s="212"/>
      <c r="D30" s="214">
        <v>60016</v>
      </c>
      <c r="E30" s="214"/>
      <c r="F30" s="214"/>
      <c r="G30" s="214">
        <v>63095</v>
      </c>
      <c r="H30" s="214"/>
      <c r="I30" s="10">
        <v>71095</v>
      </c>
      <c r="J30" s="214">
        <v>75412</v>
      </c>
      <c r="K30" s="214"/>
      <c r="L30" s="214"/>
      <c r="M30" s="10">
        <v>80195</v>
      </c>
      <c r="N30" s="214">
        <v>90003</v>
      </c>
      <c r="O30" s="214"/>
      <c r="P30" s="210">
        <v>90004</v>
      </c>
      <c r="Q30" s="215"/>
      <c r="R30" s="71"/>
      <c r="S30" s="10">
        <v>90095</v>
      </c>
      <c r="T30" s="218"/>
      <c r="U30" s="212"/>
      <c r="V30" s="216">
        <v>92195</v>
      </c>
      <c r="W30" s="216"/>
      <c r="X30" s="214">
        <v>92695</v>
      </c>
      <c r="Y30" s="214"/>
      <c r="Z30" s="210"/>
      <c r="AA30" s="11">
        <v>92114</v>
      </c>
    </row>
    <row r="31" spans="1:27" ht="15">
      <c r="A31" s="212"/>
      <c r="B31" s="212"/>
      <c r="C31" s="212"/>
      <c r="D31" s="11">
        <v>4270</v>
      </c>
      <c r="E31" s="11">
        <v>4300</v>
      </c>
      <c r="F31" s="11">
        <v>6050</v>
      </c>
      <c r="G31" s="11">
        <v>4210</v>
      </c>
      <c r="H31" s="11">
        <v>4300</v>
      </c>
      <c r="I31" s="11">
        <v>6050</v>
      </c>
      <c r="J31" s="11">
        <v>4210</v>
      </c>
      <c r="K31" s="11">
        <v>4300</v>
      </c>
      <c r="L31" s="11">
        <v>6060</v>
      </c>
      <c r="M31" s="11">
        <v>4210</v>
      </c>
      <c r="N31" s="11">
        <v>4210</v>
      </c>
      <c r="O31" s="11">
        <v>4300</v>
      </c>
      <c r="P31" s="11">
        <v>4210</v>
      </c>
      <c r="Q31" s="11">
        <v>4170</v>
      </c>
      <c r="R31" s="11"/>
      <c r="S31" s="11">
        <v>4270</v>
      </c>
      <c r="T31" s="218"/>
      <c r="U31" s="212"/>
      <c r="V31" s="11">
        <v>4210</v>
      </c>
      <c r="W31" s="11">
        <v>4300</v>
      </c>
      <c r="X31" s="11">
        <v>4210</v>
      </c>
      <c r="Y31" s="11">
        <v>4300</v>
      </c>
      <c r="Z31" s="25">
        <v>6050</v>
      </c>
      <c r="AA31" s="12">
        <v>6220</v>
      </c>
    </row>
    <row r="32" spans="1:27" s="15" customFormat="1" ht="12">
      <c r="A32" s="13">
        <v>1</v>
      </c>
      <c r="B32" s="13">
        <v>2</v>
      </c>
      <c r="C32" s="13">
        <v>3</v>
      </c>
      <c r="D32" s="26">
        <v>4</v>
      </c>
      <c r="E32" s="26">
        <v>5</v>
      </c>
      <c r="F32" s="26">
        <v>6</v>
      </c>
      <c r="G32" s="26">
        <v>7</v>
      </c>
      <c r="H32" s="26">
        <v>8</v>
      </c>
      <c r="I32" s="26">
        <v>10</v>
      </c>
      <c r="J32" s="26">
        <v>11</v>
      </c>
      <c r="K32" s="26">
        <v>12</v>
      </c>
      <c r="L32" s="26">
        <v>13</v>
      </c>
      <c r="M32" s="26">
        <v>14</v>
      </c>
      <c r="N32" s="26">
        <v>15</v>
      </c>
      <c r="O32" s="26">
        <v>16</v>
      </c>
      <c r="P32" s="14">
        <v>17</v>
      </c>
      <c r="Q32" s="14">
        <v>18</v>
      </c>
      <c r="R32" s="14"/>
      <c r="S32" s="26">
        <v>19</v>
      </c>
      <c r="T32" s="13">
        <v>1</v>
      </c>
      <c r="U32" s="13">
        <v>2</v>
      </c>
      <c r="V32" s="26">
        <v>20</v>
      </c>
      <c r="W32" s="27">
        <v>21</v>
      </c>
      <c r="X32" s="10">
        <v>22</v>
      </c>
      <c r="Y32" s="15">
        <v>23</v>
      </c>
      <c r="Z32" s="15">
        <v>24</v>
      </c>
      <c r="AA32" s="15">
        <v>25</v>
      </c>
    </row>
    <row r="33" spans="1:27" ht="15">
      <c r="A33" s="206">
        <v>5</v>
      </c>
      <c r="B33" s="16" t="s">
        <v>22</v>
      </c>
      <c r="C33" s="17">
        <f>C34</f>
        <v>11940</v>
      </c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207">
        <v>5</v>
      </c>
      <c r="U33" s="16" t="s">
        <v>22</v>
      </c>
      <c r="V33" s="18"/>
      <c r="W33" s="18"/>
      <c r="X33" s="18"/>
      <c r="Y33" s="18"/>
      <c r="Z33" s="18"/>
      <c r="AA33" s="19"/>
    </row>
    <row r="34" spans="1:27" ht="24.75">
      <c r="A34" s="206"/>
      <c r="B34" s="20" t="s">
        <v>23</v>
      </c>
      <c r="C34" s="18">
        <v>11940</v>
      </c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207"/>
      <c r="U34" s="20" t="s">
        <v>23</v>
      </c>
      <c r="V34" s="72" t="s">
        <v>59</v>
      </c>
      <c r="W34" s="72" t="s">
        <v>60</v>
      </c>
      <c r="X34" s="18"/>
      <c r="Y34" s="18"/>
      <c r="Z34" s="18"/>
      <c r="AA34" s="19"/>
    </row>
    <row r="35" spans="1:27" ht="15">
      <c r="A35" s="206">
        <v>6</v>
      </c>
      <c r="B35" s="16" t="s">
        <v>24</v>
      </c>
      <c r="C35" s="17">
        <f>C36+C37+C38</f>
        <v>10856</v>
      </c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207">
        <v>6</v>
      </c>
      <c r="U35" s="16" t="s">
        <v>24</v>
      </c>
      <c r="V35" s="18"/>
      <c r="W35" s="18"/>
      <c r="X35" s="18"/>
      <c r="Y35" s="18"/>
      <c r="Z35" s="18"/>
      <c r="AA35" s="19"/>
    </row>
    <row r="36" spans="1:27" ht="15">
      <c r="A36" s="206"/>
      <c r="B36" s="20" t="s">
        <v>25</v>
      </c>
      <c r="C36" s="18">
        <f>SUM(D36:Z36)</f>
        <v>5456</v>
      </c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207"/>
      <c r="U36" s="20" t="s">
        <v>25</v>
      </c>
      <c r="V36" s="18"/>
      <c r="W36" s="18"/>
      <c r="X36" s="18"/>
      <c r="Y36" s="18"/>
      <c r="Z36" s="18">
        <v>5456</v>
      </c>
      <c r="AA36" s="19"/>
    </row>
    <row r="37" spans="1:27" ht="24.75">
      <c r="A37" s="206"/>
      <c r="B37" s="20" t="s">
        <v>9</v>
      </c>
      <c r="C37" s="18">
        <f>SUM(D37:Z37)</f>
        <v>3500</v>
      </c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207"/>
      <c r="U37" s="20" t="s">
        <v>9</v>
      </c>
      <c r="V37" s="18">
        <v>2000</v>
      </c>
      <c r="W37" s="18">
        <v>1500</v>
      </c>
      <c r="X37" s="18"/>
      <c r="Y37" s="18"/>
      <c r="Z37" s="18"/>
      <c r="AA37" s="19"/>
    </row>
    <row r="38" spans="1:27" ht="24.75">
      <c r="A38" s="206"/>
      <c r="B38" s="20" t="s">
        <v>14</v>
      </c>
      <c r="C38" s="18">
        <f>SUM(D38:Z38)</f>
        <v>1900</v>
      </c>
      <c r="D38" s="18"/>
      <c r="E38" s="18"/>
      <c r="F38" s="18"/>
      <c r="G38" s="18"/>
      <c r="H38" s="18"/>
      <c r="I38" s="18"/>
      <c r="J38" s="18">
        <v>1500</v>
      </c>
      <c r="K38" s="18"/>
      <c r="L38" s="18"/>
      <c r="M38" s="18"/>
      <c r="N38" s="18">
        <v>400</v>
      </c>
      <c r="O38" s="18"/>
      <c r="P38" s="18"/>
      <c r="Q38" s="18"/>
      <c r="R38" s="18"/>
      <c r="S38" s="18"/>
      <c r="T38" s="207"/>
      <c r="U38" s="20" t="s">
        <v>14</v>
      </c>
      <c r="V38" s="18"/>
      <c r="W38" s="18"/>
      <c r="X38" s="18"/>
      <c r="Y38" s="18"/>
      <c r="Z38" s="18"/>
      <c r="AA38" s="19"/>
    </row>
    <row r="39" spans="1:27" ht="15">
      <c r="A39" s="206">
        <v>7</v>
      </c>
      <c r="B39" s="28" t="s">
        <v>26</v>
      </c>
      <c r="C39" s="29">
        <f>C40</f>
        <v>10960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207">
        <v>7</v>
      </c>
      <c r="U39" s="28" t="s">
        <v>26</v>
      </c>
      <c r="V39" s="30"/>
      <c r="W39" s="30"/>
      <c r="X39" s="30"/>
      <c r="Y39" s="30"/>
      <c r="Z39" s="31"/>
      <c r="AA39" s="11"/>
    </row>
    <row r="40" spans="1:27" ht="15">
      <c r="A40" s="206"/>
      <c r="B40" s="32" t="s">
        <v>27</v>
      </c>
      <c r="C40" s="30">
        <f>SUM(D40:Z40)</f>
        <v>10960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207"/>
      <c r="U40" s="32" t="s">
        <v>27</v>
      </c>
      <c r="V40" s="30"/>
      <c r="W40" s="30"/>
      <c r="X40" s="30"/>
      <c r="Y40" s="30"/>
      <c r="Z40" s="31">
        <v>10960</v>
      </c>
      <c r="AA40" s="11"/>
    </row>
    <row r="41" spans="1:27" ht="16.5" customHeight="1">
      <c r="A41" s="206">
        <v>8</v>
      </c>
      <c r="B41" s="28" t="s">
        <v>28</v>
      </c>
      <c r="C41" s="29">
        <f>C42+C43</f>
        <v>14441</v>
      </c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207">
        <v>8</v>
      </c>
      <c r="U41" s="28" t="s">
        <v>28</v>
      </c>
      <c r="V41" s="30"/>
      <c r="W41" s="30"/>
      <c r="X41" s="30"/>
      <c r="Y41" s="30"/>
      <c r="Z41" s="31"/>
      <c r="AA41" s="11"/>
    </row>
    <row r="42" spans="1:27" ht="23.25">
      <c r="A42" s="206"/>
      <c r="B42" s="32" t="s">
        <v>9</v>
      </c>
      <c r="C42" s="30">
        <f>SUM(D42:Z42)</f>
        <v>7000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207"/>
      <c r="U42" s="32" t="s">
        <v>9</v>
      </c>
      <c r="V42" s="30"/>
      <c r="W42" s="30">
        <v>2000</v>
      </c>
      <c r="X42" s="30"/>
      <c r="Y42" s="30">
        <v>5000</v>
      </c>
      <c r="Z42" s="31"/>
      <c r="AA42" s="11"/>
    </row>
    <row r="43" spans="1:27" ht="23.25">
      <c r="A43" s="206"/>
      <c r="B43" s="32" t="s">
        <v>29</v>
      </c>
      <c r="C43" s="30">
        <f>SUM(D43:Z43)</f>
        <v>7441</v>
      </c>
      <c r="D43" s="30">
        <v>6000</v>
      </c>
      <c r="E43" s="30">
        <v>1441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207"/>
      <c r="U43" s="32" t="s">
        <v>29</v>
      </c>
      <c r="V43" s="30"/>
      <c r="W43" s="30"/>
      <c r="X43" s="30"/>
      <c r="Y43" s="30"/>
      <c r="Z43" s="31"/>
      <c r="AA43" s="11"/>
    </row>
    <row r="44" spans="1:27" ht="20.25" customHeight="1">
      <c r="A44" s="206">
        <v>9</v>
      </c>
      <c r="B44" s="28" t="s">
        <v>30</v>
      </c>
      <c r="C44" s="29">
        <f>C45+C46</f>
        <v>9258</v>
      </c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207">
        <v>9</v>
      </c>
      <c r="U44" s="28" t="s">
        <v>30</v>
      </c>
      <c r="V44" s="30"/>
      <c r="W44" s="30"/>
      <c r="X44" s="30"/>
      <c r="Y44" s="30"/>
      <c r="Z44" s="31"/>
      <c r="AA44" s="11"/>
    </row>
    <row r="45" spans="1:27" ht="23.25">
      <c r="A45" s="206"/>
      <c r="B45" s="32" t="s">
        <v>31</v>
      </c>
      <c r="C45" s="30">
        <f>SUM(D45:Z45)</f>
        <v>300</v>
      </c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>
        <v>300</v>
      </c>
      <c r="O45" s="30"/>
      <c r="P45" s="30"/>
      <c r="Q45" s="30"/>
      <c r="R45" s="30"/>
      <c r="S45" s="30"/>
      <c r="T45" s="207"/>
      <c r="U45" s="32" t="s">
        <v>31</v>
      </c>
      <c r="V45" s="30"/>
      <c r="W45" s="30"/>
      <c r="X45" s="30"/>
      <c r="Y45" s="30"/>
      <c r="Z45" s="31"/>
      <c r="AA45" s="11"/>
    </row>
    <row r="46" spans="1:27" ht="15">
      <c r="A46" s="206"/>
      <c r="B46" s="32" t="s">
        <v>32</v>
      </c>
      <c r="C46" s="30">
        <f>SUM(D46:Z46)</f>
        <v>8958</v>
      </c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>
        <v>8958</v>
      </c>
      <c r="T46" s="207"/>
      <c r="U46" s="32" t="s">
        <v>32</v>
      </c>
      <c r="V46" s="30"/>
      <c r="W46" s="30"/>
      <c r="X46" s="30"/>
      <c r="Y46" s="30"/>
      <c r="Z46" s="31"/>
      <c r="AA46" s="11"/>
    </row>
    <row r="47" spans="1:27" ht="18" customHeight="1">
      <c r="A47" s="206">
        <v>10</v>
      </c>
      <c r="B47" s="28" t="s">
        <v>33</v>
      </c>
      <c r="C47" s="29">
        <f>C48+C49+C50+C51</f>
        <v>12870</v>
      </c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207">
        <v>10</v>
      </c>
      <c r="U47" s="28" t="s">
        <v>33</v>
      </c>
      <c r="V47" s="30"/>
      <c r="W47" s="30"/>
      <c r="X47" s="30"/>
      <c r="Y47" s="30"/>
      <c r="Z47" s="31"/>
      <c r="AA47" s="11"/>
    </row>
    <row r="48" spans="1:27" ht="23.25">
      <c r="A48" s="206"/>
      <c r="B48" s="32" t="s">
        <v>9</v>
      </c>
      <c r="C48" s="30">
        <v>5800</v>
      </c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207"/>
      <c r="U48" s="32" t="s">
        <v>9</v>
      </c>
      <c r="V48" s="33" t="s">
        <v>61</v>
      </c>
      <c r="W48" s="34" t="s">
        <v>62</v>
      </c>
      <c r="X48" s="30"/>
      <c r="Y48" s="30"/>
      <c r="Z48" s="31"/>
      <c r="AA48" s="11"/>
    </row>
    <row r="49" spans="1:27" ht="15">
      <c r="A49" s="206"/>
      <c r="B49" s="32" t="s">
        <v>34</v>
      </c>
      <c r="C49" s="30">
        <f>SUM(D49:Z49)</f>
        <v>5570</v>
      </c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>
        <v>3070</v>
      </c>
      <c r="O49" s="30">
        <v>2500</v>
      </c>
      <c r="P49" s="30"/>
      <c r="Q49" s="30"/>
      <c r="R49" s="30"/>
      <c r="S49" s="30"/>
      <c r="T49" s="207"/>
      <c r="U49" s="32" t="s">
        <v>34</v>
      </c>
      <c r="V49" s="30"/>
      <c r="W49" s="30"/>
      <c r="X49" s="30"/>
      <c r="Y49" s="30"/>
      <c r="Z49" s="31"/>
      <c r="AA49" s="11"/>
    </row>
    <row r="50" spans="1:27" ht="15">
      <c r="A50" s="206"/>
      <c r="B50" s="32" t="s">
        <v>35</v>
      </c>
      <c r="C50" s="30">
        <v>1000</v>
      </c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207"/>
      <c r="U50" s="32" t="s">
        <v>35</v>
      </c>
      <c r="V50" s="35">
        <v>512</v>
      </c>
      <c r="W50" s="33" t="s">
        <v>36</v>
      </c>
      <c r="X50" s="30"/>
      <c r="Y50" s="30"/>
      <c r="Z50" s="31"/>
      <c r="AA50" s="11"/>
    </row>
    <row r="51" spans="1:27" ht="15">
      <c r="A51" s="36"/>
      <c r="B51" s="32" t="s">
        <v>20</v>
      </c>
      <c r="C51" s="30">
        <f>SUM(D51:Z51)</f>
        <v>500</v>
      </c>
      <c r="D51" s="30"/>
      <c r="E51" s="30"/>
      <c r="F51" s="30"/>
      <c r="G51" s="30"/>
      <c r="H51" s="30"/>
      <c r="I51" s="30"/>
      <c r="J51" s="30">
        <v>500</v>
      </c>
      <c r="K51" s="30"/>
      <c r="L51" s="30"/>
      <c r="M51" s="30"/>
      <c r="N51" s="30"/>
      <c r="O51" s="30"/>
      <c r="P51" s="30"/>
      <c r="Q51" s="30"/>
      <c r="R51" s="30"/>
      <c r="S51" s="30"/>
      <c r="T51" s="37"/>
      <c r="U51" s="32" t="s">
        <v>20</v>
      </c>
      <c r="V51" s="30"/>
      <c r="W51" s="30"/>
      <c r="X51" s="30"/>
      <c r="Y51" s="30"/>
      <c r="Z51" s="31"/>
      <c r="AA51" s="11"/>
    </row>
    <row r="52" spans="1:27" ht="19.5" customHeight="1">
      <c r="A52" s="206">
        <v>11</v>
      </c>
      <c r="B52" s="28" t="s">
        <v>37</v>
      </c>
      <c r="C52" s="29">
        <f>C53+C54+C55</f>
        <v>31037</v>
      </c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207">
        <v>11</v>
      </c>
      <c r="U52" s="28" t="s">
        <v>37</v>
      </c>
      <c r="V52" s="30"/>
      <c r="W52" s="30"/>
      <c r="X52" s="30"/>
      <c r="Y52" s="30"/>
      <c r="Z52" s="31"/>
      <c r="AA52" s="11"/>
    </row>
    <row r="53" spans="1:27" ht="15">
      <c r="A53" s="206"/>
      <c r="B53" s="38" t="s">
        <v>38</v>
      </c>
      <c r="C53" s="39">
        <v>4100</v>
      </c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207"/>
      <c r="U53" s="38" t="s">
        <v>38</v>
      </c>
      <c r="V53" s="39">
        <v>2250</v>
      </c>
      <c r="W53" s="30">
        <v>1850</v>
      </c>
      <c r="X53" s="39"/>
      <c r="Y53" s="40"/>
      <c r="Z53" s="41"/>
      <c r="AA53" s="11"/>
    </row>
    <row r="54" spans="1:27" ht="15">
      <c r="A54" s="206"/>
      <c r="B54" s="42" t="s">
        <v>39</v>
      </c>
      <c r="C54" s="39">
        <v>20000</v>
      </c>
      <c r="D54" s="40"/>
      <c r="E54" s="40"/>
      <c r="F54" s="40"/>
      <c r="G54" s="40">
        <v>1000</v>
      </c>
      <c r="H54" s="40">
        <v>3000</v>
      </c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207"/>
      <c r="U54" s="42" t="s">
        <v>39</v>
      </c>
      <c r="V54" s="43">
        <v>1000</v>
      </c>
      <c r="W54" s="44">
        <v>3000</v>
      </c>
      <c r="X54" s="45" t="s">
        <v>40</v>
      </c>
      <c r="Y54" s="46"/>
      <c r="Z54" s="47" t="s">
        <v>41</v>
      </c>
      <c r="AA54" s="11"/>
    </row>
    <row r="55" spans="1:27" ht="23.25">
      <c r="A55" s="206"/>
      <c r="B55" s="32" t="s">
        <v>42</v>
      </c>
      <c r="C55" s="30">
        <v>6937</v>
      </c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5">
        <v>1760</v>
      </c>
      <c r="O55" s="30">
        <v>937</v>
      </c>
      <c r="P55" s="48" t="s">
        <v>43</v>
      </c>
      <c r="Q55" s="35" t="s">
        <v>58</v>
      </c>
      <c r="R55" s="34" t="s">
        <v>57</v>
      </c>
      <c r="S55" s="30"/>
      <c r="T55" s="207"/>
      <c r="U55" s="32" t="s">
        <v>42</v>
      </c>
      <c r="V55" s="30"/>
      <c r="W55" s="30"/>
      <c r="X55" s="30"/>
      <c r="Y55" s="30"/>
      <c r="Z55" s="31"/>
      <c r="AA55" s="11"/>
    </row>
    <row r="56" spans="1:27" ht="15">
      <c r="A56" s="212" t="s">
        <v>3</v>
      </c>
      <c r="B56" s="212" t="s">
        <v>4</v>
      </c>
      <c r="C56" s="213" t="s">
        <v>5</v>
      </c>
      <c r="D56" s="210" t="s">
        <v>44</v>
      </c>
      <c r="E56" s="217"/>
      <c r="F56" s="217"/>
      <c r="G56" s="217"/>
      <c r="H56" s="217"/>
      <c r="I56" s="217"/>
      <c r="J56" s="217"/>
      <c r="K56" s="217"/>
      <c r="L56" s="217"/>
      <c r="M56" s="217"/>
      <c r="N56" s="217"/>
      <c r="O56" s="217"/>
      <c r="P56" s="217"/>
      <c r="Q56" s="217"/>
      <c r="R56" s="217"/>
      <c r="S56" s="217"/>
      <c r="T56" s="218" t="s">
        <v>3</v>
      </c>
      <c r="U56" s="212" t="s">
        <v>4</v>
      </c>
      <c r="V56" s="49"/>
      <c r="W56" s="49"/>
      <c r="X56" s="49"/>
      <c r="Y56" s="49"/>
      <c r="Z56" s="50"/>
      <c r="AA56" s="51"/>
    </row>
    <row r="57" spans="1:27" ht="15">
      <c r="A57" s="212"/>
      <c r="B57" s="212"/>
      <c r="C57" s="212"/>
      <c r="D57" s="214">
        <v>600</v>
      </c>
      <c r="E57" s="214"/>
      <c r="F57" s="214"/>
      <c r="G57" s="214">
        <v>630</v>
      </c>
      <c r="H57" s="214"/>
      <c r="I57" s="10">
        <v>710</v>
      </c>
      <c r="J57" s="214">
        <v>754</v>
      </c>
      <c r="K57" s="214"/>
      <c r="L57" s="214"/>
      <c r="M57" s="10">
        <v>800</v>
      </c>
      <c r="N57" s="214">
        <v>900</v>
      </c>
      <c r="O57" s="214"/>
      <c r="P57" s="214"/>
      <c r="Q57" s="214"/>
      <c r="R57" s="214"/>
      <c r="S57" s="214"/>
      <c r="T57" s="218"/>
      <c r="U57" s="212"/>
      <c r="V57" s="216">
        <v>921</v>
      </c>
      <c r="W57" s="216"/>
      <c r="X57" s="214">
        <v>926</v>
      </c>
      <c r="Y57" s="214"/>
      <c r="Z57" s="210"/>
      <c r="AA57" s="11">
        <v>921</v>
      </c>
    </row>
    <row r="58" spans="1:27" ht="15">
      <c r="A58" s="212"/>
      <c r="B58" s="212"/>
      <c r="C58" s="212"/>
      <c r="D58" s="214">
        <v>60016</v>
      </c>
      <c r="E58" s="214"/>
      <c r="F58" s="214"/>
      <c r="G58" s="214">
        <v>63095</v>
      </c>
      <c r="H58" s="214"/>
      <c r="I58" s="10">
        <v>71095</v>
      </c>
      <c r="J58" s="214">
        <v>75412</v>
      </c>
      <c r="K58" s="214"/>
      <c r="L58" s="214"/>
      <c r="M58" s="10">
        <v>80195</v>
      </c>
      <c r="N58" s="214">
        <v>90003</v>
      </c>
      <c r="O58" s="214"/>
      <c r="P58" s="210">
        <v>90004</v>
      </c>
      <c r="Q58" s="215"/>
      <c r="R58" s="210">
        <v>90095</v>
      </c>
      <c r="S58" s="211"/>
      <c r="T58" s="218"/>
      <c r="U58" s="212"/>
      <c r="V58" s="216">
        <v>92195</v>
      </c>
      <c r="W58" s="216"/>
      <c r="X58" s="214">
        <v>92695</v>
      </c>
      <c r="Y58" s="214"/>
      <c r="Z58" s="210"/>
      <c r="AA58" s="11">
        <v>92114</v>
      </c>
    </row>
    <row r="59" spans="1:27" ht="15">
      <c r="A59" s="212"/>
      <c r="B59" s="212"/>
      <c r="C59" s="212"/>
      <c r="D59" s="11">
        <v>4270</v>
      </c>
      <c r="E59" s="11">
        <v>4300</v>
      </c>
      <c r="F59" s="11">
        <v>6050</v>
      </c>
      <c r="G59" s="11">
        <v>4210</v>
      </c>
      <c r="H59" s="11">
        <v>4300</v>
      </c>
      <c r="I59" s="11">
        <v>6050</v>
      </c>
      <c r="J59" s="11">
        <v>4210</v>
      </c>
      <c r="K59" s="11">
        <v>4300</v>
      </c>
      <c r="L59" s="11">
        <v>6060</v>
      </c>
      <c r="M59" s="11">
        <v>4210</v>
      </c>
      <c r="N59" s="11">
        <v>4210</v>
      </c>
      <c r="O59" s="11">
        <v>4300</v>
      </c>
      <c r="P59" s="11">
        <v>4210</v>
      </c>
      <c r="Q59" s="11">
        <v>4170</v>
      </c>
      <c r="R59" s="11">
        <v>4170</v>
      </c>
      <c r="S59" s="11">
        <v>4270</v>
      </c>
      <c r="T59" s="218"/>
      <c r="U59" s="212"/>
      <c r="V59" s="11">
        <v>4210</v>
      </c>
      <c r="W59" s="11">
        <v>4300</v>
      </c>
      <c r="X59" s="11">
        <v>4210</v>
      </c>
      <c r="Y59" s="11">
        <v>4300</v>
      </c>
      <c r="Z59" s="25">
        <v>6050</v>
      </c>
      <c r="AA59" s="12">
        <v>6220</v>
      </c>
    </row>
    <row r="60" spans="1:27" s="15" customFormat="1" ht="12">
      <c r="A60" s="13">
        <v>1</v>
      </c>
      <c r="B60" s="13">
        <v>2</v>
      </c>
      <c r="C60" s="13">
        <v>3</v>
      </c>
      <c r="D60" s="26">
        <v>4</v>
      </c>
      <c r="E60" s="26">
        <v>5</v>
      </c>
      <c r="F60" s="26">
        <v>6</v>
      </c>
      <c r="G60" s="26">
        <v>7</v>
      </c>
      <c r="H60" s="26">
        <v>8</v>
      </c>
      <c r="I60" s="26">
        <v>10</v>
      </c>
      <c r="J60" s="26">
        <v>11</v>
      </c>
      <c r="K60" s="26">
        <v>12</v>
      </c>
      <c r="L60" s="26">
        <v>13</v>
      </c>
      <c r="M60" s="26">
        <v>14</v>
      </c>
      <c r="N60" s="26">
        <v>15</v>
      </c>
      <c r="O60" s="26">
        <v>16</v>
      </c>
      <c r="P60" s="14">
        <v>17</v>
      </c>
      <c r="Q60" s="14">
        <v>18</v>
      </c>
      <c r="R60" s="14"/>
      <c r="S60" s="26">
        <v>19</v>
      </c>
      <c r="T60" s="13">
        <v>1</v>
      </c>
      <c r="U60" s="13">
        <v>2</v>
      </c>
      <c r="V60" s="26">
        <v>20</v>
      </c>
      <c r="W60" s="26">
        <v>21</v>
      </c>
      <c r="X60" s="26">
        <v>22</v>
      </c>
      <c r="Y60" s="27">
        <v>23</v>
      </c>
      <c r="Z60" s="10">
        <v>24</v>
      </c>
      <c r="AA60" s="15">
        <v>25</v>
      </c>
    </row>
    <row r="61" spans="1:27" ht="15">
      <c r="A61" s="206">
        <v>12</v>
      </c>
      <c r="B61" s="28" t="s">
        <v>45</v>
      </c>
      <c r="C61" s="29">
        <f>C63+C64</f>
        <v>12558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207">
        <v>12</v>
      </c>
      <c r="U61" s="28" t="s">
        <v>45</v>
      </c>
      <c r="V61" s="30"/>
      <c r="W61" s="30"/>
      <c r="X61" s="30"/>
      <c r="Y61" s="30"/>
      <c r="Z61" s="31"/>
      <c r="AA61" s="11"/>
    </row>
    <row r="62" spans="1:27" ht="15">
      <c r="A62" s="206"/>
      <c r="B62" s="208" t="s">
        <v>46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207"/>
      <c r="U62" s="208" t="s">
        <v>46</v>
      </c>
      <c r="V62" s="40"/>
      <c r="W62" s="52"/>
      <c r="X62" s="40"/>
      <c r="Y62" s="40"/>
      <c r="Z62" s="53"/>
      <c r="AA62" s="46"/>
    </row>
    <row r="63" spans="1:27" ht="34.5" customHeight="1">
      <c r="A63" s="206"/>
      <c r="B63" s="209"/>
      <c r="C63" s="39">
        <f>V63+W63+AA63</f>
        <v>9058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207"/>
      <c r="U63" s="209"/>
      <c r="V63" s="39">
        <v>5000</v>
      </c>
      <c r="W63" s="54" t="s">
        <v>47</v>
      </c>
      <c r="X63" s="39"/>
      <c r="Y63" s="39"/>
      <c r="Z63" s="41"/>
      <c r="AA63" s="45" t="s">
        <v>48</v>
      </c>
    </row>
    <row r="64" spans="1:27" ht="34.5">
      <c r="A64" s="206"/>
      <c r="B64" s="42" t="s">
        <v>49</v>
      </c>
      <c r="C64" s="55">
        <v>3500</v>
      </c>
      <c r="D64" s="56"/>
      <c r="E64" s="56"/>
      <c r="F64" s="56"/>
      <c r="G64" s="56"/>
      <c r="H64" s="56"/>
      <c r="I64" s="56"/>
      <c r="J64" s="56"/>
      <c r="K64" s="56"/>
      <c r="L64" s="56"/>
      <c r="M64" s="57" t="s">
        <v>50</v>
      </c>
      <c r="N64" s="58">
        <v>1302</v>
      </c>
      <c r="O64" s="58"/>
      <c r="P64" s="58"/>
      <c r="Q64" s="58"/>
      <c r="R64" s="58"/>
      <c r="S64" s="56"/>
      <c r="T64" s="207"/>
      <c r="U64" s="42" t="s">
        <v>49</v>
      </c>
      <c r="V64" s="56"/>
      <c r="W64" s="56"/>
      <c r="X64" s="56"/>
      <c r="Y64" s="56"/>
      <c r="Z64" s="59"/>
      <c r="AA64" s="60"/>
    </row>
    <row r="65" spans="1:28" s="4" customFormat="1" ht="15">
      <c r="A65" s="61"/>
      <c r="B65" s="62" t="s">
        <v>51</v>
      </c>
      <c r="C65" s="29">
        <f>C14+C17+C21+C24+C33+C35+C39+C41+C44+C47+C52+C61</f>
        <v>193608</v>
      </c>
      <c r="D65" s="29">
        <f aca="true" t="shared" si="0" ref="D65:L65">D15+D16+D18+D19+D20+D22+D23+D24+D25+D26+D27+D34+D36+D37+D38+D40+D42+D43+D45+D46+D48+D49+D50+D51+D54+D55+D62+D63+D64</f>
        <v>6000</v>
      </c>
      <c r="E65" s="29">
        <f t="shared" si="0"/>
        <v>1441</v>
      </c>
      <c r="F65" s="29">
        <f t="shared" si="0"/>
        <v>6000</v>
      </c>
      <c r="G65" s="29">
        <f t="shared" si="0"/>
        <v>1000</v>
      </c>
      <c r="H65" s="29">
        <f t="shared" si="0"/>
        <v>3000</v>
      </c>
      <c r="I65" s="29">
        <f t="shared" si="0"/>
        <v>31240</v>
      </c>
      <c r="J65" s="29">
        <f t="shared" si="0"/>
        <v>7000</v>
      </c>
      <c r="K65" s="29">
        <f t="shared" si="0"/>
        <v>8825</v>
      </c>
      <c r="L65" s="29">
        <f t="shared" si="0"/>
        <v>5000</v>
      </c>
      <c r="M65" s="29">
        <v>2198</v>
      </c>
      <c r="N65" s="29">
        <v>11533</v>
      </c>
      <c r="O65" s="29">
        <v>4437</v>
      </c>
      <c r="P65" s="29">
        <v>3240</v>
      </c>
      <c r="Q65" s="29">
        <v>0</v>
      </c>
      <c r="R65" s="29">
        <v>1000</v>
      </c>
      <c r="S65" s="29">
        <f>S15+S16+S18+S19+S20+S22+S23+S24+S25+S26+S27+S34+S36+S37+S38+S40+S42+S43+S45+S46+S48+S49+S50+S51+S54+S55+S62+S63+S64</f>
        <v>8958</v>
      </c>
      <c r="T65" s="63"/>
      <c r="U65" s="62" t="s">
        <v>51</v>
      </c>
      <c r="V65" s="29">
        <v>25594</v>
      </c>
      <c r="W65" s="29">
        <v>31668</v>
      </c>
      <c r="X65" s="29">
        <f>X15+X16+X18+X19+X20+X22+X23+X24+X25+X26+X27+X34+X36+X37+X38+X40+X42+X43+X45+X46+X48+X49+X50+X51+X55+X62+X63+X64</f>
        <v>0</v>
      </c>
      <c r="Y65" s="29">
        <f>Y15+Y16+Y18+Y19+Y20+Y22+Y23+Y24+Y25+Y26+Y27+Y34+Y36+Y37+Y38+Y40+Y42+Y43+Y45+Y46+Y48+Y49+Y50+Y51+Y55+Y62+Y63+Y64</f>
        <v>5000</v>
      </c>
      <c r="Z65" s="29">
        <v>28416</v>
      </c>
      <c r="AA65" s="29">
        <v>2058</v>
      </c>
      <c r="AB65" s="64"/>
    </row>
    <row r="66" spans="1:28" s="4" customFormat="1" ht="15">
      <c r="A66" s="65"/>
      <c r="B66" s="66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8"/>
      <c r="U66" s="66"/>
      <c r="V66" s="67"/>
      <c r="W66" s="67"/>
      <c r="X66" s="67"/>
      <c r="Y66" s="67"/>
      <c r="Z66" s="67"/>
      <c r="AA66" s="67"/>
      <c r="AB66" s="64"/>
    </row>
    <row r="67" ht="26.25" customHeight="1"/>
    <row r="68" spans="4:26" ht="15">
      <c r="D68" s="3"/>
      <c r="O68" s="8"/>
      <c r="P68" s="8"/>
      <c r="Q68" s="8"/>
      <c r="R68" s="8"/>
      <c r="S68" s="8"/>
      <c r="T68" s="8"/>
      <c r="U68" s="8"/>
      <c r="V68" s="8"/>
      <c r="W68" s="8"/>
      <c r="Y68" s="69" t="s">
        <v>64</v>
      </c>
      <c r="Z68" s="69"/>
    </row>
    <row r="69" spans="9:26" ht="15">
      <c r="I69" s="3"/>
      <c r="N69" s="8"/>
      <c r="O69" s="8"/>
      <c r="P69" s="8"/>
      <c r="Q69" s="8"/>
      <c r="R69" s="8"/>
      <c r="S69" s="8"/>
      <c r="T69" s="8"/>
      <c r="U69" s="8"/>
      <c r="V69" s="8"/>
      <c r="W69" s="8"/>
      <c r="Y69" s="69"/>
      <c r="Z69" s="69"/>
    </row>
    <row r="70" spans="15:26" ht="15">
      <c r="O70" s="8"/>
      <c r="P70" s="8"/>
      <c r="Q70" s="8"/>
      <c r="R70" s="8"/>
      <c r="S70" s="8"/>
      <c r="T70" s="8"/>
      <c r="U70" s="8"/>
      <c r="V70" s="8"/>
      <c r="W70" s="8"/>
      <c r="Y70" s="69" t="s">
        <v>63</v>
      </c>
      <c r="Z70" s="69"/>
    </row>
    <row r="71" spans="22:26" ht="15">
      <c r="V71" s="3"/>
      <c r="Y71"/>
      <c r="Z71"/>
    </row>
    <row r="72" spans="14:23" ht="15">
      <c r="N72" s="70"/>
      <c r="O72" s="70"/>
      <c r="P72" s="70"/>
      <c r="Q72" s="70"/>
      <c r="R72" s="70"/>
      <c r="S72" s="70"/>
      <c r="T72" s="70"/>
      <c r="U72" s="70"/>
      <c r="V72" s="70"/>
      <c r="W72" s="70"/>
    </row>
  </sheetData>
  <sheetProtection/>
  <mergeCells count="89">
    <mergeCell ref="V10:W10"/>
    <mergeCell ref="X10:Z10"/>
    <mergeCell ref="B6:S6"/>
    <mergeCell ref="A7:S7"/>
    <mergeCell ref="A9:A12"/>
    <mergeCell ref="B9:B12"/>
    <mergeCell ref="C9:C12"/>
    <mergeCell ref="D9:S9"/>
    <mergeCell ref="AB10:AC10"/>
    <mergeCell ref="D11:F11"/>
    <mergeCell ref="G11:H11"/>
    <mergeCell ref="J11:L11"/>
    <mergeCell ref="N11:O11"/>
    <mergeCell ref="P11:Q11"/>
    <mergeCell ref="V11:W11"/>
    <mergeCell ref="X11:Z11"/>
    <mergeCell ref="T9:T12"/>
    <mergeCell ref="U9:U12"/>
    <mergeCell ref="V9:AA9"/>
    <mergeCell ref="AB9:AC9"/>
    <mergeCell ref="D10:F10"/>
    <mergeCell ref="G10:H10"/>
    <mergeCell ref="J10:L10"/>
    <mergeCell ref="N10:S10"/>
    <mergeCell ref="A14:A16"/>
    <mergeCell ref="T14:T16"/>
    <mergeCell ref="A17:A20"/>
    <mergeCell ref="T17:T20"/>
    <mergeCell ref="A21:A23"/>
    <mergeCell ref="T21:T23"/>
    <mergeCell ref="A24:A27"/>
    <mergeCell ref="T24:T27"/>
    <mergeCell ref="A28:A31"/>
    <mergeCell ref="B28:B31"/>
    <mergeCell ref="C28:C31"/>
    <mergeCell ref="T28:T31"/>
    <mergeCell ref="X29:Z29"/>
    <mergeCell ref="D30:F30"/>
    <mergeCell ref="G30:H30"/>
    <mergeCell ref="J30:L30"/>
    <mergeCell ref="N30:O30"/>
    <mergeCell ref="P30:Q30"/>
    <mergeCell ref="V30:W30"/>
    <mergeCell ref="X30:Z30"/>
    <mergeCell ref="U28:U31"/>
    <mergeCell ref="D29:F29"/>
    <mergeCell ref="G29:H29"/>
    <mergeCell ref="J29:L29"/>
    <mergeCell ref="N29:S29"/>
    <mergeCell ref="V29:W29"/>
    <mergeCell ref="T47:T50"/>
    <mergeCell ref="A33:A34"/>
    <mergeCell ref="T33:T34"/>
    <mergeCell ref="A35:A38"/>
    <mergeCell ref="T35:T38"/>
    <mergeCell ref="A39:A40"/>
    <mergeCell ref="T39:T40"/>
    <mergeCell ref="X57:Z57"/>
    <mergeCell ref="D58:F58"/>
    <mergeCell ref="G58:H58"/>
    <mergeCell ref="J58:L58"/>
    <mergeCell ref="N58:O58"/>
    <mergeCell ref="P58:Q58"/>
    <mergeCell ref="V58:W58"/>
    <mergeCell ref="X58:Z58"/>
    <mergeCell ref="U56:U59"/>
    <mergeCell ref="D57:F57"/>
    <mergeCell ref="G57:H57"/>
    <mergeCell ref="J57:L57"/>
    <mergeCell ref="N57:S57"/>
    <mergeCell ref="V57:W57"/>
    <mergeCell ref="D56:S56"/>
    <mergeCell ref="T56:T59"/>
    <mergeCell ref="A61:A64"/>
    <mergeCell ref="T61:T64"/>
    <mergeCell ref="B62:B63"/>
    <mergeCell ref="U62:U63"/>
    <mergeCell ref="R11:S11"/>
    <mergeCell ref="R58:S58"/>
    <mergeCell ref="A52:A55"/>
    <mergeCell ref="T52:T55"/>
    <mergeCell ref="A56:A59"/>
    <mergeCell ref="B56:B59"/>
    <mergeCell ref="C56:C59"/>
    <mergeCell ref="A41:A43"/>
    <mergeCell ref="T41:T43"/>
    <mergeCell ref="A44:A46"/>
    <mergeCell ref="T44:T46"/>
    <mergeCell ref="A47:A50"/>
  </mergeCells>
  <printOptions/>
  <pageMargins left="0.44" right="0.63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2011-02-23T06:55:45Z</dcterms:modified>
  <cp:category/>
  <cp:version/>
  <cp:contentType/>
  <cp:contentStatus/>
</cp:coreProperties>
</file>