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tabRatio="821" firstSheet="1" activeTab="2"/>
  </bookViews>
  <sheets>
    <sheet name="wydatki" sheetId="1" r:id="rId1"/>
    <sheet name="2a dotacje" sheetId="2" r:id="rId2"/>
    <sheet name="2b majatk" sheetId="3" r:id="rId3"/>
    <sheet name="2c WPI" sheetId="4" r:id="rId4"/>
    <sheet name="2d UNIA" sheetId="5" r:id="rId5"/>
    <sheet name="2e zlecone" sheetId="6" r:id="rId6"/>
    <sheet name="3 przych i rozch" sheetId="7" r:id="rId7"/>
    <sheet name="4 dot Zakł Kom" sheetId="8" r:id="rId8"/>
    <sheet name="5  ZK i doch własne" sheetId="9" r:id="rId9"/>
    <sheet name="6 GFOŚ" sheetId="10" r:id="rId10"/>
  </sheets>
  <definedNames/>
  <calcPr fullCalcOnLoad="1"/>
</workbook>
</file>

<file path=xl/sharedStrings.xml><?xml version="1.0" encoding="utf-8"?>
<sst xmlns="http://schemas.openxmlformats.org/spreadsheetml/2006/main" count="881" uniqueCount="429">
  <si>
    <t>Dział</t>
  </si>
  <si>
    <t>Rozdział</t>
  </si>
  <si>
    <t>Paragraf</t>
  </si>
  <si>
    <t>Treść</t>
  </si>
  <si>
    <t>01010</t>
  </si>
  <si>
    <t>Infrastruktura wodociągowa i sanitacyjna wsi</t>
  </si>
  <si>
    <t>Pozostała działalność</t>
  </si>
  <si>
    <t>Wynagrodzenia osobowe pracowników</t>
  </si>
  <si>
    <t>Składki na ubezpieczenia społeczne</t>
  </si>
  <si>
    <t>Składki na Fundusz Pracy</t>
  </si>
  <si>
    <t>Zakup materiałów i wyposażenia</t>
  </si>
  <si>
    <t>4300</t>
  </si>
  <si>
    <t>Zakup usług pozostałych</t>
  </si>
  <si>
    <t>4740</t>
  </si>
  <si>
    <t>Zakup materiałów papierniczych do sprzętu drukarskiego i urządzeń kserograficznych</t>
  </si>
  <si>
    <t>Zakup akcesoriów komputerowych, w tym programów i licencji</t>
  </si>
  <si>
    <t>60016</t>
  </si>
  <si>
    <t>Drogi publiczne gminne</t>
  </si>
  <si>
    <t>Zakup usług remontowych</t>
  </si>
  <si>
    <t>Administracja publiczna</t>
  </si>
  <si>
    <t>Urzędy wojewódzkie</t>
  </si>
  <si>
    <t>Podróże służbowe krajowe</t>
  </si>
  <si>
    <t>75023</t>
  </si>
  <si>
    <t>Zakup energii</t>
  </si>
  <si>
    <t>Opłata z tytułu zakupu usług telekomunikacyjnych telefonii stacjinarnej</t>
  </si>
  <si>
    <t>Odpisy na zakładowy fundusz świadczeń socjalnych</t>
  </si>
  <si>
    <t xml:space="preserve">Szkolenia pracowników niebędących członkami korpusu służby cywilnej </t>
  </si>
  <si>
    <t>751</t>
  </si>
  <si>
    <t>Urzędy naczelnych organów władzy państwowej, kontroli i ochrony prawa oraz sądownictwa</t>
  </si>
  <si>
    <t>741,00</t>
  </si>
  <si>
    <t>75101</t>
  </si>
  <si>
    <t>Urzędy naczelnych organów władzy państwowej, kontroli i ochrony prawa</t>
  </si>
  <si>
    <t>691,00</t>
  </si>
  <si>
    <t>50,00</t>
  </si>
  <si>
    <t>75412</t>
  </si>
  <si>
    <t>Ochotnicze straże pożarne</t>
  </si>
  <si>
    <t>80101</t>
  </si>
  <si>
    <t>Szkoły podstawowe</t>
  </si>
  <si>
    <t>Pomoc społeczna</t>
  </si>
  <si>
    <t>85219</t>
  </si>
  <si>
    <t>Ośrodki pomocy społecznej</t>
  </si>
  <si>
    <t>Gospodarka komunalna i ochrona środowiska</t>
  </si>
  <si>
    <t>90015</t>
  </si>
  <si>
    <t>Oświetlenie ulic, placów i dróg</t>
  </si>
  <si>
    <t>90017</t>
  </si>
  <si>
    <t>Zakłady gospodarki komunalnej</t>
  </si>
  <si>
    <t>92114</t>
  </si>
  <si>
    <t>Pozostałe instytucje kultury</t>
  </si>
  <si>
    <t>92695</t>
  </si>
  <si>
    <t>Wydatki</t>
  </si>
  <si>
    <t>dział</t>
  </si>
  <si>
    <t>rozdział</t>
  </si>
  <si>
    <t>paragraf</t>
  </si>
  <si>
    <t>Przed zmianą</t>
  </si>
  <si>
    <t>Zmiana</t>
  </si>
  <si>
    <t>Świadczenia rodzinne, zaliczka alimentacyjna oraz składki na ubezpieczenia emerytalne i rentowe z ubezpieczenia społecznego</t>
  </si>
  <si>
    <t>Świadczenia społeczne</t>
  </si>
  <si>
    <t>Składki na ubezpieczenie zdrowotne opłacane za osoby pobierajace niektóre świadczenia z pomocy społecznej, niektóre świadczenia rodzinne oraz za osoby uczestniczące w zajęciach w centrum integracji społecznej.</t>
  </si>
  <si>
    <t>Składki na ubezpieczenie zdrowotne</t>
  </si>
  <si>
    <t>Zasiłki i pomoc w naturze oraz składki na ubezpieczenia emerytalne i rentowe</t>
  </si>
  <si>
    <t>Razem</t>
  </si>
  <si>
    <t xml:space="preserve">                                                                                                 Załącznik Nr 3</t>
  </si>
  <si>
    <t xml:space="preserve">                                                                                                 Rady Gminy Kleszczewo</t>
  </si>
  <si>
    <t>kwota</t>
  </si>
  <si>
    <t>Spłaty otrzymanych krajowych pożyczek i kredytów</t>
  </si>
  <si>
    <t xml:space="preserve">                                                                                                 do Uchwały Nr…………………….</t>
  </si>
  <si>
    <t xml:space="preserve">Przychody                                                                                </t>
  </si>
  <si>
    <t>Kwota</t>
  </si>
  <si>
    <t>Fundusz Ochrony Środowiska i Gospodarki Wodnej</t>
  </si>
  <si>
    <t>Wpływy z różnych opłat</t>
  </si>
  <si>
    <t>Plan</t>
  </si>
  <si>
    <t>Załącznik Nr 5</t>
  </si>
  <si>
    <t>Rady Gminy Kleszczewo</t>
  </si>
  <si>
    <t>L.p</t>
  </si>
  <si>
    <t>Przychody ogółem</t>
  </si>
  <si>
    <t>w tym:             dotacje  z budżetu</t>
  </si>
  <si>
    <t>ogółem</t>
  </si>
  <si>
    <t>w tym:             wpłaty do budżetu</t>
  </si>
  <si>
    <t>I.</t>
  </si>
  <si>
    <t>Zakład budżetowy</t>
  </si>
  <si>
    <t>1. Zakład Komunalny w Kleszczewie</t>
  </si>
  <si>
    <t>II</t>
  </si>
  <si>
    <t>Rachunek dochodów własnych</t>
  </si>
  <si>
    <t>1. Zespół Szkół w Kleszczewie</t>
  </si>
  <si>
    <t>2. Zespól Szkół Tulce</t>
  </si>
  <si>
    <t>Ogółem</t>
  </si>
  <si>
    <t>do Uchwały Nr …………………</t>
  </si>
  <si>
    <t>z dnia ………………..</t>
  </si>
  <si>
    <t>dochodów i wydatków rachunku dochodów własnych na rok 2009</t>
  </si>
  <si>
    <t>Wyszczególnienie</t>
  </si>
  <si>
    <t>1.   Przedmiotowe.</t>
  </si>
  <si>
    <t>Nazwa jednostki</t>
  </si>
  <si>
    <t>Zakres dotacji</t>
  </si>
  <si>
    <t>Kwota dotacji</t>
  </si>
  <si>
    <t>Zakład Komunalny w Kleszczewie</t>
  </si>
  <si>
    <t>Na prowadzenie komunikacji autobusowej</t>
  </si>
  <si>
    <t xml:space="preserve">2.   Celowe na dofinansowanie kosztów realizacji inwestycji zakładu. </t>
  </si>
  <si>
    <t>Nazwa zadania</t>
  </si>
  <si>
    <t xml:space="preserve">dostawa wody </t>
  </si>
  <si>
    <t>Budowa sieci wodociągowych</t>
  </si>
  <si>
    <t>dostawa wody</t>
  </si>
  <si>
    <t xml:space="preserve">Razem </t>
  </si>
  <si>
    <t>Załącznik Nr 4</t>
  </si>
  <si>
    <t>do Uchwały Nr ……………..</t>
  </si>
  <si>
    <t>Rady Gminy   Kleszczewo</t>
  </si>
  <si>
    <t>z dnia …………</t>
  </si>
  <si>
    <t>(w złotych)</t>
  </si>
  <si>
    <t>Plan na 2009</t>
  </si>
  <si>
    <t xml:space="preserve">                                                                     Załącznik Nr 2e</t>
  </si>
  <si>
    <t xml:space="preserve">                                                                     do Uchwały Nr …………………..</t>
  </si>
  <si>
    <t xml:space="preserve">                                                                     Rady Gminy w Kleszczewie</t>
  </si>
  <si>
    <t xml:space="preserve">                                                                     z dnia …………………</t>
  </si>
  <si>
    <t xml:space="preserve">Dotacje przekazane z funduszy celowych                 </t>
  </si>
  <si>
    <t>0690</t>
  </si>
  <si>
    <t xml:space="preserve">               Stan środków obrotowych na dzień 01.01.2009r.          </t>
  </si>
  <si>
    <t xml:space="preserve">                                                                                                           </t>
  </si>
  <si>
    <t xml:space="preserve">               Stan środków obrotowych na 31.12.2009r.            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</si>
  <si>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</si>
  <si>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</si>
  <si>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</si>
  <si>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</si>
  <si>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w tym:</t>
  </si>
  <si>
    <t>Planowane wydatki</t>
  </si>
  <si>
    <t>Środki z budżetu krajowego</t>
  </si>
  <si>
    <t>Środki z budżetu UE, EFTA i inne środki ze źródeł zagr. niepodlegające zwrotowi</t>
  </si>
  <si>
    <t>2008 r.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</si>
  <si>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</si>
  <si>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</si>
  <si>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</si>
  <si>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</si>
  <si>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</si>
  <si>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</si>
  <si>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 xml:space="preserve">             z tego, źródła finansowania: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</si>
  <si>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</si>
  <si>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</si>
  <si>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</si>
  <si>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</si>
  <si>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</si>
  <si>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</si>
  <si>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</si>
  <si>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Program:</t>
  </si>
  <si>
    <t>Program Rozwoju Obszarów Wiejskich na lata 2007-2013</t>
  </si>
  <si>
    <t>Priorytet:</t>
  </si>
  <si>
    <t>Oś 3 Jakość życia na obszarach wiejskich i różnicowanie gospodarki wiejskiej</t>
  </si>
  <si>
    <t>Działanie:</t>
  </si>
  <si>
    <t>3.3. Podstawowe usługi dla gospodarki i ludności wiejskiej</t>
  </si>
  <si>
    <t>Nazwa projektu:</t>
  </si>
  <si>
    <t>Razem wydatki:</t>
  </si>
  <si>
    <t>2009 r.</t>
  </si>
  <si>
    <t>2010 r.</t>
  </si>
  <si>
    <t>Program Rozwoju Obszarów Wiejskich</t>
  </si>
  <si>
    <t>Oś - Jakość życia na obszarach wiejskich i różnicowanie gospodarki wiejskiej</t>
  </si>
  <si>
    <t>Dz. 3.4. Odnowa i rozwój wsi</t>
  </si>
  <si>
    <t>Wydatki bieżące</t>
  </si>
  <si>
    <t xml:space="preserve">          Zmiana wydatków* na programy i projekty ze środków z budżetu UE, EFTA i innych środków ze źródeł zagranicznych niepodlegających zwrotowi</t>
  </si>
  <si>
    <t>L.p.</t>
  </si>
  <si>
    <t>1.1</t>
  </si>
  <si>
    <t>1.2</t>
  </si>
  <si>
    <t>1.3</t>
  </si>
  <si>
    <t>1.5</t>
  </si>
  <si>
    <t>Załącznik Nr  2c</t>
  </si>
  <si>
    <t>Rady Gminy  Kleszczewo</t>
  </si>
  <si>
    <t>I. Infrastruktura wodociągowa i sanitacyjna wsi</t>
  </si>
  <si>
    <t>w złotych</t>
  </si>
  <si>
    <t>Lp</t>
  </si>
  <si>
    <t>Nazwa programu</t>
  </si>
  <si>
    <t>Realizacja programu</t>
  </si>
  <si>
    <t>Jednostka realizująca program</t>
  </si>
  <si>
    <t>Łączne nakłady finansowe</t>
  </si>
  <si>
    <t xml:space="preserve">                                                Okres realizacji</t>
  </si>
  <si>
    <t>2009r.</t>
  </si>
  <si>
    <t>2010r.</t>
  </si>
  <si>
    <t>Budowa kanalizacji sanitarnej</t>
  </si>
  <si>
    <t>Urząd Gminy Kleszczewo</t>
  </si>
  <si>
    <t xml:space="preserve">(2006-2009)                 </t>
  </si>
  <si>
    <t>Finansowanie</t>
  </si>
  <si>
    <t>- środki własne</t>
  </si>
  <si>
    <t>-</t>
  </si>
  <si>
    <t>- pożyczka z WFOŚIGW</t>
  </si>
  <si>
    <t>- fundusze unijne</t>
  </si>
  <si>
    <t>2.</t>
  </si>
  <si>
    <t>Budowa wodociągu</t>
  </si>
  <si>
    <t>3.</t>
  </si>
  <si>
    <t>Kleszczewo Poklatki</t>
  </si>
  <si>
    <t xml:space="preserve">Finansowanie             </t>
  </si>
  <si>
    <t xml:space="preserve">                               </t>
  </si>
  <si>
    <t>Krerowo</t>
  </si>
  <si>
    <t xml:space="preserve">                                </t>
  </si>
  <si>
    <t xml:space="preserve"> II Drogi publiczne gminne</t>
  </si>
  <si>
    <t>Okres realizacji</t>
  </si>
  <si>
    <t>1.</t>
  </si>
  <si>
    <t>Budowa dróg</t>
  </si>
  <si>
    <t>Budowa ulic w miejscowości Tulce</t>
  </si>
  <si>
    <t xml:space="preserve">Finansowanie                </t>
  </si>
  <si>
    <t xml:space="preserve">Finansowanie                    </t>
  </si>
  <si>
    <t xml:space="preserve">                                        </t>
  </si>
  <si>
    <t xml:space="preserve">Finansowanie    </t>
  </si>
  <si>
    <t xml:space="preserve">                       </t>
  </si>
  <si>
    <t>Urząd Gminy</t>
  </si>
  <si>
    <t xml:space="preserve"> w Tulcach</t>
  </si>
  <si>
    <t>Kleszczewo</t>
  </si>
  <si>
    <t xml:space="preserve">Finansowanie  </t>
  </si>
  <si>
    <t xml:space="preserve">                        </t>
  </si>
  <si>
    <t>Rozwój obszarów wiejskich</t>
  </si>
  <si>
    <t>do Uchwały Nr………….</t>
  </si>
  <si>
    <t>z dnia ……………</t>
  </si>
  <si>
    <t xml:space="preserve">2. </t>
  </si>
  <si>
    <t>Budowa kompleksu sportowego</t>
  </si>
  <si>
    <t>Budowa kompleksu sportowego w Tulcach</t>
  </si>
  <si>
    <t xml:space="preserve">Budowa placów zabaw </t>
  </si>
  <si>
    <t>(z przeznaczeniem na utylizację azbestu)</t>
  </si>
  <si>
    <t>(z przeznaczeniem na utrzymanie czystości, zakup koszy, worków na śmieci, utrzymaniem zieleni)</t>
  </si>
  <si>
    <t>(z przeznaczeniem na utrzymanie terenów zielonych)</t>
  </si>
  <si>
    <t>i Gospodarki Wodnej w 2009r.</t>
  </si>
  <si>
    <t>(2007-2010)</t>
  </si>
  <si>
    <t>2007r.</t>
  </si>
  <si>
    <t>(2009r.-2010)</t>
  </si>
  <si>
    <t>2004-2008</t>
  </si>
  <si>
    <t>2011r.</t>
  </si>
  <si>
    <t xml:space="preserve">                                                                            Załącznik nr 2b</t>
  </si>
  <si>
    <t xml:space="preserve">                                                                           Rady Gminy Kleszczewo</t>
  </si>
  <si>
    <t>nazwa zadania</t>
  </si>
  <si>
    <t>Wykup dróg</t>
  </si>
  <si>
    <t>Urzędy gmin</t>
  </si>
  <si>
    <t>Rozbudowa zaplecza przy Urzędzie Gminy</t>
  </si>
  <si>
    <t>Uzupełnienie wyposażenia</t>
  </si>
  <si>
    <t>Budowa oświetlenia ulicznego</t>
  </si>
  <si>
    <t>Budowa boiska w Nagradowicach</t>
  </si>
  <si>
    <t xml:space="preserve">                                                                           do Uchwały Nr…………</t>
  </si>
  <si>
    <t xml:space="preserve">                                                                           z dnia………………..</t>
  </si>
  <si>
    <t>Budowa ulicy Daliowej w Tulcach</t>
  </si>
  <si>
    <t>Budowa drogi Zimin Nowy Świat</t>
  </si>
  <si>
    <t>Budowa dróg na nowych terenach inwestycyjnych</t>
  </si>
  <si>
    <t>zakup wozu bojowego</t>
  </si>
  <si>
    <t>rozbudowa szkoły w Tulcach</t>
  </si>
  <si>
    <t>Zakup agregatu  prądotwórczego do hydroforni w Krerowie</t>
  </si>
  <si>
    <t>Zakup autobusu</t>
  </si>
  <si>
    <t>Zakup rębarki do gałęzi</t>
  </si>
  <si>
    <t>Przebudowa Ośrodka Kultury</t>
  </si>
  <si>
    <t>92601</t>
  </si>
  <si>
    <t>obiekty sportowe</t>
  </si>
  <si>
    <t>Budowa boiska ORLIK 2012 w Tulcach</t>
  </si>
  <si>
    <t>Remont i przebudowa drogi gminnej Nr 329024P na odcinku Krzyżowniki Śródka</t>
  </si>
  <si>
    <t>oświetlenie awaryjne w budynku Zespołu Szkół Kleszczewio i Tulce</t>
  </si>
  <si>
    <t>uzupełnienie wyposażenia w Zespole Szkół w Tulcach</t>
  </si>
  <si>
    <t>Budowa wodociągu na nowych terenach inwestycyjnych</t>
  </si>
  <si>
    <t>Przebudowa systemu zasilania w wodę w Tulcach (rejon rzeki Kopli)</t>
  </si>
  <si>
    <t xml:space="preserve">                                                                                                                      Załącznik Nr 6</t>
  </si>
  <si>
    <t xml:space="preserve">                                                                                                                      Rady Gminy  Kleszczewo</t>
  </si>
  <si>
    <t xml:space="preserve">                                                                                                                      z dnia …………………..</t>
  </si>
  <si>
    <t xml:space="preserve">                                                                                                                      do Uchwały Nr ………</t>
  </si>
  <si>
    <t>komunikacja gminna</t>
  </si>
  <si>
    <t xml:space="preserve">                                                                                Załącznik Nr 2a</t>
  </si>
  <si>
    <t xml:space="preserve">                                                                                Rady Gminy Kleszczewo</t>
  </si>
  <si>
    <t>1 Dotacje podmiotowe</t>
  </si>
  <si>
    <t>dotacja</t>
  </si>
  <si>
    <t xml:space="preserve">   dla publicznej jednostki oświaty</t>
  </si>
  <si>
    <t>92114 i 92116</t>
  </si>
  <si>
    <t xml:space="preserve">   dla instytucji kultury </t>
  </si>
  <si>
    <t>2. Dotacje przedmiotowe</t>
  </si>
  <si>
    <t xml:space="preserve">przedmiotowe dla zakładu budżetowego </t>
  </si>
  <si>
    <t>3. Dotacje celowe</t>
  </si>
  <si>
    <t>a)</t>
  </si>
  <si>
    <t>przekazywane na podstawie porozumień (umów) do realizacji między jednostkami samorządu terytorialnego</t>
  </si>
  <si>
    <t>za pobyt dziecka w przedszkolu specjalnym</t>
  </si>
  <si>
    <t>b)</t>
  </si>
  <si>
    <t>przekazywane na podstawie porozumień (umów) do realizacji pozostałym jednostkon nie zaliczanym do sektora finansów publicznychterytorialnego</t>
  </si>
  <si>
    <t>na zadania z zakresu nauki, edukacji, oświaty i wychowania</t>
  </si>
  <si>
    <t>na zadanie w zakresie sportu masowego</t>
  </si>
  <si>
    <t xml:space="preserve">                                                                                Do Uchwały Nr……………</t>
  </si>
  <si>
    <t xml:space="preserve">                                                                               z dnia…………….</t>
  </si>
  <si>
    <t xml:space="preserve">   dla niepublicznych jednostek systemu oświaty  </t>
  </si>
  <si>
    <t>2006r.-2008</t>
  </si>
  <si>
    <t xml:space="preserve">Remont i przebudowa drogi gminnej Nr 329024P na odcinku Krzyżowniki - Śródka </t>
  </si>
  <si>
    <t>- Narodowy Program Przebudowy Dróg Lokalnych</t>
  </si>
  <si>
    <t>Budowa  gminnego  kompleksu sportowego w Kleszczewie</t>
  </si>
  <si>
    <t>zakup kotary wewnętrznej dzielącą płytę główna hali widowiskowo sportowej w Kleszczewie</t>
  </si>
  <si>
    <t>2005-2008</t>
  </si>
  <si>
    <t>(2005-2011)</t>
  </si>
  <si>
    <t>4.</t>
  </si>
  <si>
    <t xml:space="preserve"> w Ziminie</t>
  </si>
  <si>
    <t>Budowa kompleksu sportowego w Ziminie</t>
  </si>
  <si>
    <t>(2009r)</t>
  </si>
  <si>
    <t>(2008-2010)</t>
  </si>
  <si>
    <t>Budowa placów zabaw w sołectwach</t>
  </si>
  <si>
    <t>(2008r)</t>
  </si>
  <si>
    <t>z tego: 2006 -2008r.</t>
  </si>
  <si>
    <t>Załącznik nr 2d
do Uchwały  nr …...
Rady Gminy Kleszczewo
z dnia ……………..</t>
  </si>
  <si>
    <t>Budowa kompleksu sportowego  przy szkole w Ziminie  Etap I</t>
  </si>
  <si>
    <t>Budowa gminnego kompleksu sportowego w Kleszczewie   Etap I</t>
  </si>
  <si>
    <t>Budowa gminnego komleksu sportowego w Kleszczewie etap I</t>
  </si>
  <si>
    <t>Budowa  kanalizacji sanitarnej w miejscowościach  Tulce</t>
  </si>
  <si>
    <t>(20010-2011)</t>
  </si>
  <si>
    <t>Pomoc finansowa dla Powiatu na remont drogi w Kleszczewe</t>
  </si>
  <si>
    <t>Budowa niskociśnieniowej  kanalizacji sanitarnej z przyłączami w miejscowościach Markowic, Krerowo, Zimin, Śródkę, Krzyżowniki, Poklatki.</t>
  </si>
  <si>
    <t>Budowa niskociśnieniowej kanalizacji sanitarnej z przyłączami w miejscowościach  Markowice, Krerowo, Zimin, Śródka, Krzyżowniki, Poklatki</t>
  </si>
  <si>
    <t>Budowa niskociśnieniowej kanalizacji sanitarnej z przyłączami w miejscowościach Markowice,  Krerowo, Zimin, Śródka, Krzyżowniki, Poklatki</t>
  </si>
  <si>
    <t xml:space="preserve">                                                                           do Uchwały Nr …….</t>
  </si>
  <si>
    <t xml:space="preserve">                                                                           z dnia …….</t>
  </si>
  <si>
    <t>Lp.</t>
  </si>
  <si>
    <t>Klasyfikacja
§</t>
  </si>
  <si>
    <t>Przychody ogółem:</t>
  </si>
  <si>
    <t>Przychody z zaciągniętych pożyczek i kredytów na rynku krajowym</t>
  </si>
  <si>
    <t>Rozchody ogółem:</t>
  </si>
  <si>
    <t xml:space="preserve">                                                                                                 z dnia …………………..</t>
  </si>
  <si>
    <t>utrzymanie porządku głównie przy drogach rozdrabnianie obciętych gałęzi</t>
  </si>
  <si>
    <t>Zakup agregatu prądotwórczego do hydroforni w Krerowie</t>
  </si>
  <si>
    <t>(2004-2011)</t>
  </si>
  <si>
    <t xml:space="preserve">za pobyt dziecka w przedszkolu niepublicznym </t>
  </si>
  <si>
    <t>Wartość</t>
  </si>
  <si>
    <t>Rolnictwo i łowiectwo</t>
  </si>
  <si>
    <t>Wydatki inwestycyjne jednostek budżetowych</t>
  </si>
  <si>
    <t>Izby rolnicze</t>
  </si>
  <si>
    <t>Wpłaty gmin na rzecz izb rolniczych w wysokości 2% uzyskanych wpływów z podatku rolnego</t>
  </si>
  <si>
    <t>Transport i łączność</t>
  </si>
  <si>
    <t>Drogi publiczne powiatowe</t>
  </si>
  <si>
    <t>Dotacja celowa na pomoc finansową udzielaną między jednostkami samorządu terytorialnego na dofinansowanie własnych zadań bieżących</t>
  </si>
  <si>
    <t>Wydatki na zakupy inwestycyjne jednostek budżetowych</t>
  </si>
  <si>
    <t>Turystyka</t>
  </si>
  <si>
    <t>Gospodarka mieszkaniowa</t>
  </si>
  <si>
    <t>Różne jednostki obsługi gospodarki mieszkaniowej</t>
  </si>
  <si>
    <t>Różne opłaty i składki</t>
  </si>
  <si>
    <t>Działalność usługowa</t>
  </si>
  <si>
    <t>Plany zagospodarowania przestrzennego</t>
  </si>
  <si>
    <t>Opracowania geodezyjne i kartograficzne</t>
  </si>
  <si>
    <t>Koszty postępowania sądowego i prokuratorskiego</t>
  </si>
  <si>
    <t>Rady gmin (miast i miast na prawach powiatu)</t>
  </si>
  <si>
    <t xml:space="preserve">Różne wydatki na rzecz osób fizycznych </t>
  </si>
  <si>
    <t>Urzędy gmin (miast i miast na prawach powiatu)</t>
  </si>
  <si>
    <t>Wydatki osobowe niezaliczone do wynagrodzeń</t>
  </si>
  <si>
    <t>Dodatkowe wynagrodzenie roczne</t>
  </si>
  <si>
    <t>Wynagrodzenia bezosobowe</t>
  </si>
  <si>
    <t>Zakup usług zdrowotnych</t>
  </si>
  <si>
    <t>Zakup usług dostępu do sieci Internet</t>
  </si>
  <si>
    <t>Opłaty z tytułu zakupu usług telekomunikacyjnych telefonii komórkowej</t>
  </si>
  <si>
    <t>Podróże służbowe zagraniczne</t>
  </si>
  <si>
    <t>Promocja jednostek samorządu terytorialnego</t>
  </si>
  <si>
    <t>Nagrody o charakterze szczególnym niezaliczone do wynagrodzeń</t>
  </si>
  <si>
    <t>Bezpieczeństwo publiczne i ochrona przeciwpożarowa</t>
  </si>
  <si>
    <t>Jednostki terenowe Policji</t>
  </si>
  <si>
    <t>Zarządzanie kryzysowe</t>
  </si>
  <si>
    <t>Rezerwy</t>
  </si>
  <si>
    <t>Dochody od osób prawnych, od osób fizycznych i od innych jednostek nieposiadających osobowości prawnej oraz wydatki związane z ich poborem</t>
  </si>
  <si>
    <t>Pobór podatków, opłat i niepodatkowych należności budżetowych</t>
  </si>
  <si>
    <t>Wynagrodzenia agencyjno-prowizyjne</t>
  </si>
  <si>
    <t>Obsługa długu publicznego</t>
  </si>
  <si>
    <t>Obsługa papierów wartościowych, kredytów i pożyczek jednostek samorządu terytorialnego</t>
  </si>
  <si>
    <t>Odsetki i dyskonto od skarbowych papierów wartościowych, kredytów i pożyczek oraz innych instrumentów finansowych, związanych z obsługą długu krajowego.</t>
  </si>
  <si>
    <t>Różne rozliczenia</t>
  </si>
  <si>
    <t>Rezerwy ogólne i celowe</t>
  </si>
  <si>
    <t>Oświata i wychowanie</t>
  </si>
  <si>
    <t>Dotacja podmiotowa z budżetu dla publicznej jednostki systemu oświaty prowadzonej przez osobę prawną inną niż jednostka samorządu terytorialnego lub przez osobę fizyczną</t>
  </si>
  <si>
    <t>Wpłaty na Państwowy Fundusz Rehabilitacji Osób Niepełnosprawnych</t>
  </si>
  <si>
    <t>Zakup pomocy naukowych, dydaktycznych i książek</t>
  </si>
  <si>
    <t xml:space="preserve">Przedszkola </t>
  </si>
  <si>
    <t>Dotacje celowe przekazane gminie na zadania bieżące realizowane na podstawie porozumień (umów) między jednostkami samorządu terytorialnego</t>
  </si>
  <si>
    <t>Dotacja podmiotowa z budżetu dla niepublicznej jednostki systemu oświaty</t>
  </si>
  <si>
    <t>Przedszkola specjalne</t>
  </si>
  <si>
    <t>Gimnazja</t>
  </si>
  <si>
    <t>Dowożenie uczniów do szkół</t>
  </si>
  <si>
    <t>Dokształcanie i doskonalenie nauczycieli</t>
  </si>
  <si>
    <t>Stołówki szkolne</t>
  </si>
  <si>
    <t>Dotacja celowa z budżetu na finansowanie lub dofinansowanie zadań zleconych do realizacji pozostałym jednostkom nie zaliczanym do sektora finansów publicznych</t>
  </si>
  <si>
    <t>Pozostałe odsetki</t>
  </si>
  <si>
    <t>Ochrona zdrowia</t>
  </si>
  <si>
    <t>Zwalczanie narkomanii</t>
  </si>
  <si>
    <t>Przeciwdziałanie alkoholizmowi</t>
  </si>
  <si>
    <t>Domy pomocy społecznej</t>
  </si>
  <si>
    <t>Zakup usług przez jednostki samorządu terytorialnego od innych jednostek samorządu terytorialnego</t>
  </si>
  <si>
    <t>Dodatki mieszkaniowe</t>
  </si>
  <si>
    <t>Usługi opiekuńcze i specjalistyczne usługi opiekuńcze</t>
  </si>
  <si>
    <t>Pozostałe zadania w zakresie polityki społecznej</t>
  </si>
  <si>
    <t>Rehabilitacja zawodowa i społeczna osób niepełnosprawnych</t>
  </si>
  <si>
    <t>Edukacyjna opieka wychowawcza</t>
  </si>
  <si>
    <t>Świetlice szkolne</t>
  </si>
  <si>
    <t>Gospodarka ściekowa i ochrona wód</t>
  </si>
  <si>
    <t>Oczyszczanie miast i wsi</t>
  </si>
  <si>
    <t>Utrzymanie zieleni w miastach i gminach</t>
  </si>
  <si>
    <t>Schroniska dla zwierząt</t>
  </si>
  <si>
    <t>Dotacja przedmiotowa z budżetu dla zakładu budżetowego</t>
  </si>
  <si>
    <t>Dotacje celowe z budżetu na finansowanie lub dofinansowanie kosztów realizacji inwestycji i zakupów inwestycyjnych zakładów budżetowych</t>
  </si>
  <si>
    <t>Kultura i ochrona dziedzictwa narodowego</t>
  </si>
  <si>
    <t>Dotacja podmiotowa z budżetu dla samorządowej instytucji kultury</t>
  </si>
  <si>
    <t>Dotacje celowe z budżetu na finansowanie lub dofinansowanie kosztów realizacji inwestycji i zakupów inwestycyjnych innych jednostek sektora finansów publicznych</t>
  </si>
  <si>
    <t>Biblioteki</t>
  </si>
  <si>
    <t>Ochrona zabytków i opieka nad zabytkami</t>
  </si>
  <si>
    <t>Kultura fizyczna i sport</t>
  </si>
  <si>
    <t>Obiekty sportowe</t>
  </si>
  <si>
    <t>Dotacja celowa z budżetu na finansowanie lub dofinansowanie zadań zleconych do realizacji stowarzyszeniom</t>
  </si>
  <si>
    <t>Stypendia różne</t>
  </si>
  <si>
    <t>Razem:</t>
  </si>
  <si>
    <t>010</t>
  </si>
  <si>
    <t>01030</t>
  </si>
  <si>
    <t xml:space="preserve">                                                                           Załącznik Nr 2</t>
  </si>
  <si>
    <t>Projekt planu wydatków budżetu gminy na 2009r</t>
  </si>
  <si>
    <t>Budowa gminnego kompleksu sportowego w Kleszczewie Etap I</t>
  </si>
  <si>
    <t>III</t>
  </si>
  <si>
    <t xml:space="preserve">IV Obiekty sportowe                                                                                                                                                                     </t>
  </si>
  <si>
    <t>Zagospodarowanie terenu</t>
  </si>
  <si>
    <t>Zagospodarowanie terenu w centrum miejscowości Gowarzewo</t>
  </si>
  <si>
    <t>(2009-2009)</t>
  </si>
  <si>
    <t>mgr inż. Bogdan Kemnitz</t>
  </si>
  <si>
    <t xml:space="preserve">                                                                                                  mgr inż. Bogdan Kemnitz</t>
  </si>
  <si>
    <t xml:space="preserve">                                                                                                             Wójt Gminy</t>
  </si>
  <si>
    <t xml:space="preserve">             Projekt planu dotacji w budżecie gminy w 2009r.</t>
  </si>
  <si>
    <t xml:space="preserve">                                                                            mgr inż. Bogdan Kemnitz</t>
  </si>
  <si>
    <t xml:space="preserve">                                                                                      Wójt Gminy</t>
  </si>
  <si>
    <t>Projekt planu wydatków majątkowych na 2009r.</t>
  </si>
  <si>
    <t xml:space="preserve">                                                                                                                        mgr inż. Bogdan Kemnitz</t>
  </si>
  <si>
    <t xml:space="preserve">                                                                                                                                       Wójt Gminy</t>
  </si>
  <si>
    <t>Projekt planu wydatków związanych z realizacją zadań z zakresu administracji rządowej zleconej gminie ustawami w 2009r.</t>
  </si>
  <si>
    <t xml:space="preserve">                                                                                Wójt Gminy</t>
  </si>
  <si>
    <t xml:space="preserve">                                                                    mgr inż. Bogdan Kemnitz</t>
  </si>
  <si>
    <t>Projekt deficyt budżetowy na 2009r.</t>
  </si>
  <si>
    <t xml:space="preserve">                                                                                                  Wójt Gminy</t>
  </si>
  <si>
    <t xml:space="preserve">                                                                                    mgr inż. Bogdan Kemnitz</t>
  </si>
  <si>
    <t>Projekt zakresu i kwoty dotacji dla zakładu budżetowego w 2009r.</t>
  </si>
  <si>
    <t xml:space="preserve"> mgr inż. Bogdan Kemnitz</t>
  </si>
  <si>
    <t xml:space="preserve">             Wójt Gminy</t>
  </si>
  <si>
    <t>Projekt planu przychodów i wydatków zakładu budżetowego oraz plany</t>
  </si>
  <si>
    <t xml:space="preserve">               Wójt Gminy</t>
  </si>
  <si>
    <t xml:space="preserve">   mgr inż. Bogdan Kemnitz</t>
  </si>
  <si>
    <t xml:space="preserve">      Projekt planu przychodów i wydatków Gminnego Funduszu Ochrony Środowiska </t>
  </si>
  <si>
    <t xml:space="preserve">                                                                  Wójt Gminy</t>
  </si>
  <si>
    <t xml:space="preserve">                                                         mgr inż. Bogdan Kemnitz</t>
  </si>
  <si>
    <t xml:space="preserve">                     Projekt wieloletniego  program inwestycyjny na lata 2009 – 2011</t>
  </si>
  <si>
    <t xml:space="preserve">            Wójt Gminy</t>
  </si>
  <si>
    <t>z tego: 2005 -2008r.</t>
  </si>
  <si>
    <t>Budowa placów zabaw  w sołectwach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</si>
</sst>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</numFmts>
  <fonts count="20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8.25"/>
      <color indexed="8"/>
      <name val="Arial"/>
      <family val="0"/>
    </font>
    <font>
      <sz val="8.5"/>
      <color indexed="8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8.5"/>
      <color indexed="8"/>
      <name val="Arial"/>
      <family val="2"/>
    </font>
    <font>
      <b/>
      <sz val="8.25"/>
      <color indexed="8"/>
      <name val="Arial"/>
      <family val="2"/>
    </font>
    <font>
      <b/>
      <sz val="8"/>
      <color indexed="8"/>
      <name val="Arial"/>
      <family val="2"/>
    </font>
    <font>
      <sz val="7.5"/>
      <color indexed="8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8.5"/>
      <name val="Arial"/>
      <family val="0"/>
    </font>
    <font>
      <b/>
      <sz val="8.5"/>
      <name val="Arial"/>
      <family val="0"/>
    </font>
    <font>
      <b/>
      <sz val="8.5"/>
      <name val="Arial CE"/>
      <family val="0"/>
    </font>
    <font>
      <sz val="8.5"/>
      <name val="Arial CE"/>
      <family val="0"/>
    </font>
    <font>
      <sz val="7"/>
      <color indexed="8"/>
      <name val="Arial"/>
      <family val="0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15">
    <xf numFmtId="0" fontId="1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52">
    <xf numFmtId="0" fontId="1" fillId="0" borderId="0" xfId="0" applyNumberForma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3" fontId="5" fillId="0" borderId="0" xfId="0" applyNumberFormat="1" applyFont="1" applyFill="1" applyBorder="1" applyAlignment="1" applyProtection="1">
      <alignment horizontal="right" vertical="center"/>
      <protection locked="0"/>
    </xf>
    <xf numFmtId="3" fontId="5" fillId="0" borderId="1" xfId="0" applyNumberFormat="1" applyFont="1" applyFill="1" applyBorder="1" applyAlignment="1" applyProtection="1">
      <alignment horizontal="right" vertical="center"/>
      <protection locked="0"/>
    </xf>
    <xf numFmtId="4" fontId="5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1" fillId="0" borderId="1" xfId="0" applyNumberFormat="1" applyFill="1" applyBorder="1" applyAlignment="1" applyProtection="1">
      <alignment horizontal="left"/>
      <protection locked="0"/>
    </xf>
    <xf numFmtId="0" fontId="1" fillId="0" borderId="1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 wrapText="1"/>
      <protection locked="0"/>
    </xf>
    <xf numFmtId="4" fontId="1" fillId="0" borderId="1" xfId="0" applyNumberFormat="1" applyFill="1" applyBorder="1" applyAlignment="1" applyProtection="1">
      <alignment horizontal="left"/>
      <protection locked="0"/>
    </xf>
    <xf numFmtId="0" fontId="1" fillId="0" borderId="1" xfId="0" applyNumberFormat="1" applyFill="1" applyBorder="1" applyAlignment="1" applyProtection="1">
      <alignment horizontal="center"/>
      <protection locked="0"/>
    </xf>
    <xf numFmtId="0" fontId="5" fillId="0" borderId="1" xfId="0" applyNumberFormat="1" applyFont="1" applyFill="1" applyBorder="1" applyAlignment="1" applyProtection="1">
      <alignment horizontal="left" wrapText="1"/>
      <protection locked="0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top"/>
      <protection locked="0"/>
    </xf>
    <xf numFmtId="0" fontId="5" fillId="0" borderId="1" xfId="0" applyNumberFormat="1" applyFont="1" applyFill="1" applyBorder="1" applyAlignment="1" applyProtection="1">
      <alignment horizontal="center" vertical="top"/>
      <protection locked="0"/>
    </xf>
    <xf numFmtId="0" fontId="5" fillId="0" borderId="1" xfId="0" applyNumberFormat="1" applyFont="1" applyFill="1" applyBorder="1" applyAlignment="1" applyProtection="1">
      <alignment horizontal="center" wrapText="1"/>
      <protection locked="0"/>
    </xf>
    <xf numFmtId="3" fontId="5" fillId="0" borderId="1" xfId="0" applyNumberFormat="1" applyFont="1" applyFill="1" applyBorder="1" applyAlignment="1" applyProtection="1">
      <alignment horizontal="center" vertical="center"/>
      <protection locked="0"/>
    </xf>
    <xf numFmtId="3" fontId="8" fillId="0" borderId="1" xfId="0" applyNumberFormat="1" applyFont="1" applyFill="1" applyBorder="1" applyAlignment="1" applyProtection="1">
      <alignment horizontal="right" vertical="center"/>
      <protection locked="0"/>
    </xf>
    <xf numFmtId="0" fontId="8" fillId="0" borderId="1" xfId="0" applyNumberFormat="1" applyFont="1" applyFill="1" applyBorder="1" applyAlignment="1" applyProtection="1">
      <alignment horizontal="left" wrapText="1"/>
      <protection locked="0"/>
    </xf>
    <xf numFmtId="4" fontId="7" fillId="0" borderId="1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ill="1" applyBorder="1" applyAlignment="1" applyProtection="1">
      <alignment horizontal="left" wrapText="1"/>
      <protection locked="0"/>
    </xf>
    <xf numFmtId="0" fontId="1" fillId="0" borderId="0" xfId="0" applyNumberFormat="1" applyFill="1" applyBorder="1" applyAlignment="1" applyProtection="1">
      <alignment horizontal="right"/>
      <protection locked="0"/>
    </xf>
    <xf numFmtId="4" fontId="1" fillId="0" borderId="1" xfId="0" applyNumberFormat="1" applyFill="1" applyBorder="1" applyAlignment="1" applyProtection="1">
      <alignment horizontal="right"/>
      <protection locked="0"/>
    </xf>
    <xf numFmtId="0" fontId="1" fillId="0" borderId="2" xfId="0" applyNumberFormat="1" applyFill="1" applyBorder="1" applyAlignment="1" applyProtection="1">
      <alignment horizontal="left"/>
      <protection locked="0"/>
    </xf>
    <xf numFmtId="0" fontId="1" fillId="0" borderId="2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ill="1" applyBorder="1" applyAlignment="1" applyProtection="1">
      <alignment horizontal="left" vertical="center"/>
      <protection locked="0"/>
    </xf>
    <xf numFmtId="0" fontId="1" fillId="0" borderId="1" xfId="0" applyNumberFormat="1" applyFill="1" applyBorder="1" applyAlignment="1" applyProtection="1">
      <alignment horizontal="center" vertical="center"/>
      <protection locked="0"/>
    </xf>
    <xf numFmtId="0" fontId="1" fillId="0" borderId="1" xfId="0" applyNumberForma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ill="1" applyBorder="1" applyAlignment="1" applyProtection="1">
      <alignment horizontal="left" vertical="center"/>
      <protection locked="0"/>
    </xf>
    <xf numFmtId="0" fontId="1" fillId="0" borderId="1" xfId="0" applyNumberFormat="1" applyFill="1" applyBorder="1" applyAlignment="1" applyProtection="1">
      <alignment horizontal="left" wrapText="1"/>
      <protection locked="0"/>
    </xf>
    <xf numFmtId="1" fontId="1" fillId="0" borderId="0" xfId="0" applyNumberFormat="1" applyFill="1" applyBorder="1" applyAlignment="1" applyProtection="1">
      <alignment horizontal="left"/>
      <protection locked="0"/>
    </xf>
    <xf numFmtId="0" fontId="1" fillId="0" borderId="1" xfId="0" applyNumberFormat="1" applyFont="1" applyFill="1" applyBorder="1" applyAlignment="1" applyProtection="1">
      <alignment horizontal="left" wrapText="1"/>
      <protection locked="0"/>
    </xf>
    <xf numFmtId="3" fontId="1" fillId="0" borderId="0" xfId="0" applyNumberFormat="1" applyFill="1" applyBorder="1" applyAlignment="1" applyProtection="1">
      <alignment horizontal="right"/>
      <protection locked="0"/>
    </xf>
    <xf numFmtId="49" fontId="4" fillId="0" borderId="1" xfId="0" applyFill="1" applyBorder="1" applyAlignment="1">
      <alignment horizontal="center" vertical="top" wrapText="1"/>
    </xf>
    <xf numFmtId="49" fontId="2" fillId="0" borderId="1" xfId="0" applyFill="1" applyBorder="1" applyAlignment="1">
      <alignment horizontal="center" vertical="top" wrapText="1"/>
    </xf>
    <xf numFmtId="49" fontId="4" fillId="0" borderId="1" xfId="0" applyFill="1" applyBorder="1" applyAlignment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wrapText="1"/>
      <protection locked="0"/>
    </xf>
    <xf numFmtId="0" fontId="5" fillId="0" borderId="1" xfId="0" applyNumberFormat="1" applyFont="1" applyFill="1" applyBorder="1" applyAlignment="1" applyProtection="1">
      <alignment horizontal="left" vertical="center" wrapText="1"/>
      <protection locked="0"/>
    </xf>
    <xf numFmtId="3" fontId="8" fillId="0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Fill="1" applyBorder="1" applyAlignment="1" applyProtection="1">
      <alignment horizontal="left"/>
      <protection locked="0"/>
    </xf>
    <xf numFmtId="0" fontId="1" fillId="0" borderId="3" xfId="0" applyNumberFormat="1" applyFont="1" applyFill="1" applyBorder="1" applyAlignment="1" applyProtection="1">
      <alignment horizontal="left"/>
      <protection locked="0"/>
    </xf>
    <xf numFmtId="0" fontId="1" fillId="0" borderId="4" xfId="0" applyNumberFormat="1" applyFont="1" applyFill="1" applyBorder="1" applyAlignment="1" applyProtection="1">
      <alignment horizontal="left"/>
      <protection locked="0"/>
    </xf>
    <xf numFmtId="0" fontId="1" fillId="0" borderId="3" xfId="0" applyNumberFormat="1" applyFill="1" applyBorder="1" applyAlignment="1" applyProtection="1">
      <alignment horizontal="left"/>
      <protection locked="0"/>
    </xf>
    <xf numFmtId="0" fontId="1" fillId="0" borderId="5" xfId="0" applyNumberFormat="1" applyFill="1" applyBorder="1" applyAlignment="1" applyProtection="1">
      <alignment horizontal="left"/>
      <protection locked="0"/>
    </xf>
    <xf numFmtId="4" fontId="1" fillId="0" borderId="0" xfId="0" applyNumberFormat="1" applyFill="1" applyBorder="1" applyAlignment="1" applyProtection="1">
      <alignment horizontal="right"/>
      <protection locked="0"/>
    </xf>
    <xf numFmtId="0" fontId="1" fillId="0" borderId="4" xfId="0" applyNumberFormat="1" applyFill="1" applyBorder="1" applyAlignment="1" applyProtection="1">
      <alignment horizontal="left"/>
      <protection locked="0"/>
    </xf>
    <xf numFmtId="0" fontId="1" fillId="0" borderId="3" xfId="0" applyNumberFormat="1" applyFill="1" applyBorder="1" applyAlignment="1" applyProtection="1">
      <alignment horizontal="center"/>
      <protection locked="0"/>
    </xf>
    <xf numFmtId="0" fontId="1" fillId="0" borderId="6" xfId="0" applyNumberFormat="1" applyFill="1" applyBorder="1" applyAlignment="1" applyProtection="1">
      <alignment horizontal="center"/>
      <protection locked="0"/>
    </xf>
    <xf numFmtId="0" fontId="1" fillId="0" borderId="7" xfId="0" applyNumberFormat="1" applyFill="1" applyBorder="1" applyAlignment="1" applyProtection="1">
      <alignment horizontal="center"/>
      <protection locked="0"/>
    </xf>
    <xf numFmtId="0" fontId="1" fillId="0" borderId="8" xfId="0" applyNumberFormat="1" applyFill="1" applyBorder="1" applyAlignment="1" applyProtection="1">
      <alignment horizontal="center"/>
      <protection locked="0"/>
    </xf>
    <xf numFmtId="0" fontId="1" fillId="0" borderId="4" xfId="0" applyNumberFormat="1" applyFill="1" applyBorder="1" applyAlignment="1" applyProtection="1">
      <alignment horizontal="center"/>
      <protection locked="0"/>
    </xf>
    <xf numFmtId="49" fontId="1" fillId="0" borderId="1" xfId="0" applyNumberFormat="1" applyFont="1" applyFill="1" applyBorder="1" applyAlignment="1" applyProtection="1">
      <alignment horizontal="center"/>
      <protection locked="0"/>
    </xf>
    <xf numFmtId="0" fontId="7" fillId="0" borderId="3" xfId="0" applyNumberFormat="1" applyFont="1" applyFill="1" applyBorder="1" applyAlignment="1" applyProtection="1">
      <alignment horizontal="center"/>
      <protection locked="0"/>
    </xf>
    <xf numFmtId="0" fontId="7" fillId="0" borderId="9" xfId="0" applyNumberFormat="1" applyFont="1" applyFill="1" applyBorder="1" applyAlignment="1" applyProtection="1">
      <alignment horizontal="center"/>
      <protection locked="0"/>
    </xf>
    <xf numFmtId="0" fontId="7" fillId="0" borderId="1" xfId="0" applyNumberFormat="1" applyFont="1" applyFill="1" applyBorder="1" applyAlignment="1" applyProtection="1">
      <alignment horizontal="center"/>
      <protection locked="0"/>
    </xf>
    <xf numFmtId="0" fontId="7" fillId="0" borderId="1" xfId="0" applyNumberFormat="1" applyFont="1" applyFill="1" applyBorder="1" applyAlignment="1" applyProtection="1">
      <alignment horizontal="left"/>
      <protection locked="0"/>
    </xf>
    <xf numFmtId="4" fontId="7" fillId="0" borderId="1" xfId="0" applyNumberFormat="1" applyFont="1" applyFill="1" applyBorder="1" applyAlignment="1" applyProtection="1">
      <alignment horizontal="right"/>
      <protection locked="0"/>
    </xf>
    <xf numFmtId="4" fontId="1" fillId="0" borderId="10" xfId="0" applyNumberFormat="1" applyFill="1" applyBorder="1" applyAlignment="1" applyProtection="1">
      <alignment horizontal="right"/>
      <protection locked="0"/>
    </xf>
    <xf numFmtId="0" fontId="1" fillId="0" borderId="11" xfId="0" applyNumberFormat="1" applyFill="1" applyBorder="1" applyAlignment="1" applyProtection="1">
      <alignment horizontal="left"/>
      <protection locked="0"/>
    </xf>
    <xf numFmtId="4" fontId="1" fillId="0" borderId="3" xfId="0" applyNumberFormat="1" applyFill="1" applyBorder="1" applyAlignment="1" applyProtection="1">
      <alignment horizontal="right"/>
      <protection locked="0"/>
    </xf>
    <xf numFmtId="0" fontId="1" fillId="0" borderId="4" xfId="0" applyNumberForma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NumberFormat="1" applyFont="1" applyFill="1" applyBorder="1" applyAlignment="1" applyProtection="1">
      <alignment horizontal="center" vertical="center" textRotation="90"/>
      <protection locked="0"/>
    </xf>
    <xf numFmtId="0" fontId="11" fillId="0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ont="1" applyFill="1" applyBorder="1" applyAlignment="1" applyProtection="1">
      <alignment horizontal="left"/>
      <protection locked="0"/>
    </xf>
    <xf numFmtId="3" fontId="0" fillId="0" borderId="1" xfId="0" applyNumberFormat="1" applyFont="1" applyFill="1" applyBorder="1" applyAlignment="1" applyProtection="1">
      <alignment horizontal="left"/>
      <protection locked="0"/>
    </xf>
    <xf numFmtId="0" fontId="0" fillId="0" borderId="12" xfId="0" applyNumberFormat="1" applyFont="1" applyFill="1" applyBorder="1" applyAlignment="1" applyProtection="1">
      <alignment horizontal="left"/>
      <protection locked="0"/>
    </xf>
    <xf numFmtId="0" fontId="0" fillId="0" borderId="13" xfId="0" applyNumberFormat="1" applyFont="1" applyFill="1" applyBorder="1" applyAlignment="1" applyProtection="1">
      <alignment horizontal="left"/>
      <protection locked="0"/>
    </xf>
    <xf numFmtId="49" fontId="0" fillId="0" borderId="1" xfId="0" applyNumberFormat="1" applyFont="1" applyFill="1" applyBorder="1" applyAlignment="1" applyProtection="1">
      <alignment horizontal="left"/>
      <protection locked="0"/>
    </xf>
    <xf numFmtId="0" fontId="0" fillId="0" borderId="3" xfId="0" applyNumberFormat="1" applyFont="1" applyFill="1" applyBorder="1" applyAlignment="1" applyProtection="1">
      <alignment horizontal="left"/>
      <protection locked="0"/>
    </xf>
    <xf numFmtId="0" fontId="0" fillId="0" borderId="6" xfId="0" applyNumberFormat="1" applyFont="1" applyFill="1" applyBorder="1" applyAlignment="1" applyProtection="1">
      <alignment horizontal="left"/>
      <protection locked="0"/>
    </xf>
    <xf numFmtId="0" fontId="0" fillId="0" borderId="4" xfId="0" applyNumberFormat="1" applyFont="1" applyFill="1" applyBorder="1" applyAlignment="1" applyProtection="1">
      <alignment horizontal="left"/>
      <protection locked="0"/>
    </xf>
    <xf numFmtId="3" fontId="0" fillId="0" borderId="3" xfId="0" applyNumberFormat="1" applyFont="1" applyFill="1" applyBorder="1" applyAlignment="1" applyProtection="1">
      <alignment horizontal="left"/>
      <protection locked="0"/>
    </xf>
    <xf numFmtId="0" fontId="1" fillId="0" borderId="14" xfId="0" applyNumberFormat="1" applyFill="1" applyBorder="1" applyAlignment="1" applyProtection="1">
      <alignment horizontal="left"/>
      <protection locked="0"/>
    </xf>
    <xf numFmtId="0" fontId="0" fillId="0" borderId="15" xfId="0" applyNumberFormat="1" applyFont="1" applyFill="1" applyBorder="1" applyAlignment="1" applyProtection="1">
      <alignment horizontal="left"/>
      <protection locked="0"/>
    </xf>
    <xf numFmtId="0" fontId="0" fillId="0" borderId="16" xfId="0" applyNumberFormat="1" applyFont="1" applyFill="1" applyBorder="1" applyAlignment="1" applyProtection="1">
      <alignment horizontal="left"/>
      <protection locked="0"/>
    </xf>
    <xf numFmtId="0" fontId="0" fillId="0" borderId="17" xfId="0" applyNumberFormat="1" applyFont="1" applyFill="1" applyBorder="1" applyAlignment="1" applyProtection="1">
      <alignment horizontal="left"/>
      <protection locked="0"/>
    </xf>
    <xf numFmtId="0" fontId="0" fillId="0" borderId="18" xfId="0" applyNumberFormat="1" applyFont="1" applyFill="1" applyBorder="1" applyAlignment="1" applyProtection="1">
      <alignment horizontal="left"/>
      <protection locked="0"/>
    </xf>
    <xf numFmtId="0" fontId="1" fillId="0" borderId="19" xfId="0" applyNumberFormat="1" applyFill="1" applyBorder="1" applyAlignment="1" applyProtection="1">
      <alignment horizontal="left"/>
      <protection locked="0"/>
    </xf>
    <xf numFmtId="0" fontId="0" fillId="0" borderId="20" xfId="0" applyNumberFormat="1" applyFont="1" applyFill="1" applyBorder="1" applyAlignment="1" applyProtection="1">
      <alignment horizontal="left"/>
      <protection locked="0"/>
    </xf>
    <xf numFmtId="0" fontId="0" fillId="0" borderId="21" xfId="0" applyNumberFormat="1" applyFont="1" applyFill="1" applyBorder="1" applyAlignment="1" applyProtection="1">
      <alignment horizontal="left"/>
      <protection locked="0"/>
    </xf>
    <xf numFmtId="0" fontId="1" fillId="0" borderId="19" xfId="0" applyNumberFormat="1" applyFont="1" applyFill="1" applyBorder="1" applyAlignment="1" applyProtection="1">
      <alignment horizontal="left"/>
      <protection locked="0"/>
    </xf>
    <xf numFmtId="0" fontId="1" fillId="0" borderId="22" xfId="0" applyNumberFormat="1" applyFill="1" applyBorder="1" applyAlignment="1" applyProtection="1">
      <alignment horizontal="left"/>
      <protection locked="0"/>
    </xf>
    <xf numFmtId="0" fontId="0" fillId="0" borderId="23" xfId="0" applyNumberFormat="1" applyFont="1" applyFill="1" applyBorder="1" applyAlignment="1" applyProtection="1">
      <alignment horizontal="left"/>
      <protection locked="0"/>
    </xf>
    <xf numFmtId="0" fontId="0" fillId="0" borderId="24" xfId="0" applyNumberFormat="1" applyFont="1" applyFill="1" applyBorder="1" applyAlignment="1" applyProtection="1">
      <alignment horizontal="left"/>
      <protection locked="0"/>
    </xf>
    <xf numFmtId="0" fontId="0" fillId="0" borderId="25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15" fillId="0" borderId="13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6" xfId="0" applyFont="1" applyBorder="1" applyAlignment="1">
      <alignment wrapText="1"/>
    </xf>
    <xf numFmtId="0" fontId="15" fillId="0" borderId="3" xfId="0" applyFont="1" applyBorder="1" applyAlignment="1">
      <alignment/>
    </xf>
    <xf numFmtId="0" fontId="15" fillId="0" borderId="3" xfId="0" applyFont="1" applyBorder="1" applyAlignment="1">
      <alignment horizontal="center"/>
    </xf>
    <xf numFmtId="0" fontId="15" fillId="0" borderId="26" xfId="0" applyFont="1" applyBorder="1" applyAlignment="1">
      <alignment horizontal="center" vertical="center"/>
    </xf>
    <xf numFmtId="0" fontId="15" fillId="0" borderId="26" xfId="0" applyFont="1" applyBorder="1" applyAlignment="1">
      <alignment vertical="center" wrapText="1"/>
    </xf>
    <xf numFmtId="3" fontId="15" fillId="0" borderId="26" xfId="0" applyNumberFormat="1" applyFont="1" applyBorder="1" applyAlignment="1">
      <alignment horizontal="center" vertical="top" wrapText="1"/>
    </xf>
    <xf numFmtId="0" fontId="15" fillId="0" borderId="26" xfId="0" applyFont="1" applyBorder="1" applyAlignment="1">
      <alignment/>
    </xf>
    <xf numFmtId="0" fontId="15" fillId="0" borderId="27" xfId="0" applyFont="1" applyBorder="1" applyAlignment="1">
      <alignment/>
    </xf>
    <xf numFmtId="0" fontId="15" fillId="0" borderId="6" xfId="0" applyFont="1" applyBorder="1" applyAlignment="1">
      <alignment/>
    </xf>
    <xf numFmtId="0" fontId="15" fillId="0" borderId="4" xfId="0" applyFont="1" applyBorder="1" applyAlignment="1">
      <alignment/>
    </xf>
    <xf numFmtId="3" fontId="15" fillId="0" borderId="4" xfId="0" applyNumberFormat="1" applyFont="1" applyBorder="1" applyAlignment="1">
      <alignment horizontal="center"/>
    </xf>
    <xf numFmtId="3" fontId="15" fillId="0" borderId="0" xfId="0" applyNumberFormat="1" applyFont="1" applyBorder="1" applyAlignment="1">
      <alignment horizontal="center"/>
    </xf>
    <xf numFmtId="49" fontId="15" fillId="0" borderId="3" xfId="0" applyNumberFormat="1" applyFont="1" applyBorder="1" applyAlignment="1">
      <alignment/>
    </xf>
    <xf numFmtId="3" fontId="15" fillId="0" borderId="6" xfId="0" applyNumberFormat="1" applyFont="1" applyBorder="1" applyAlignment="1">
      <alignment horizontal="center"/>
    </xf>
    <xf numFmtId="3" fontId="15" fillId="0" borderId="3" xfId="0" applyNumberFormat="1" applyFont="1" applyBorder="1" applyAlignment="1">
      <alignment horizontal="center" wrapText="1"/>
    </xf>
    <xf numFmtId="0" fontId="15" fillId="0" borderId="6" xfId="0" applyFont="1" applyBorder="1" applyAlignment="1">
      <alignment horizontal="center" vertical="top"/>
    </xf>
    <xf numFmtId="49" fontId="15" fillId="0" borderId="8" xfId="0" applyNumberFormat="1" applyFont="1" applyBorder="1" applyAlignment="1">
      <alignment/>
    </xf>
    <xf numFmtId="3" fontId="15" fillId="0" borderId="6" xfId="0" applyNumberFormat="1" applyFont="1" applyBorder="1" applyAlignment="1">
      <alignment horizontal="center" wrapText="1"/>
    </xf>
    <xf numFmtId="0" fontId="15" fillId="0" borderId="4" xfId="0" applyFont="1" applyBorder="1" applyAlignment="1">
      <alignment wrapText="1"/>
    </xf>
    <xf numFmtId="3" fontId="15" fillId="0" borderId="4" xfId="0" applyNumberFormat="1" applyFont="1" applyBorder="1" applyAlignment="1">
      <alignment horizontal="center" wrapText="1"/>
    </xf>
    <xf numFmtId="0" fontId="15" fillId="0" borderId="28" xfId="0" applyFont="1" applyBorder="1" applyAlignment="1">
      <alignment/>
    </xf>
    <xf numFmtId="0" fontId="15" fillId="0" borderId="8" xfId="0" applyFont="1" applyBorder="1" applyAlignment="1">
      <alignment/>
    </xf>
    <xf numFmtId="0" fontId="15" fillId="0" borderId="6" xfId="0" applyFont="1" applyBorder="1" applyAlignment="1">
      <alignment horizontal="center" wrapText="1"/>
    </xf>
    <xf numFmtId="0" fontId="15" fillId="0" borderId="29" xfId="0" applyFont="1" applyBorder="1" applyAlignment="1">
      <alignment/>
    </xf>
    <xf numFmtId="49" fontId="15" fillId="0" borderId="15" xfId="0" applyNumberFormat="1" applyFont="1" applyBorder="1" applyAlignment="1">
      <alignment horizontal="center"/>
    </xf>
    <xf numFmtId="0" fontId="15" fillId="0" borderId="11" xfId="0" applyFont="1" applyBorder="1" applyAlignment="1">
      <alignment/>
    </xf>
    <xf numFmtId="0" fontId="15" fillId="0" borderId="6" xfId="0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/>
    </xf>
    <xf numFmtId="3" fontId="15" fillId="0" borderId="3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15" xfId="0" applyFont="1" applyBorder="1" applyAlignment="1">
      <alignment/>
    </xf>
    <xf numFmtId="0" fontId="15" fillId="0" borderId="1" xfId="0" applyFont="1" applyBorder="1" applyAlignment="1">
      <alignment/>
    </xf>
    <xf numFmtId="0" fontId="15" fillId="0" borderId="0" xfId="0" applyFont="1" applyBorder="1" applyAlignment="1">
      <alignment/>
    </xf>
    <xf numFmtId="3" fontId="15" fillId="0" borderId="1" xfId="0" applyNumberFormat="1" applyFont="1" applyBorder="1" applyAlignment="1">
      <alignment/>
    </xf>
    <xf numFmtId="49" fontId="15" fillId="0" borderId="4" xfId="0" applyNumberFormat="1" applyFont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right"/>
    </xf>
    <xf numFmtId="0" fontId="15" fillId="0" borderId="6" xfId="0" applyFont="1" applyBorder="1" applyAlignment="1">
      <alignment vertical="top"/>
    </xf>
    <xf numFmtId="3" fontId="15" fillId="0" borderId="4" xfId="0" applyNumberFormat="1" applyFont="1" applyBorder="1" applyAlignment="1">
      <alignment horizontal="right"/>
    </xf>
    <xf numFmtId="3" fontId="15" fillId="0" borderId="4" xfId="0" applyNumberFormat="1" applyFont="1" applyBorder="1" applyAlignment="1">
      <alignment/>
    </xf>
    <xf numFmtId="0" fontId="15" fillId="0" borderId="3" xfId="0" applyFont="1" applyBorder="1" applyAlignment="1">
      <alignment vertical="top"/>
    </xf>
    <xf numFmtId="3" fontId="15" fillId="0" borderId="3" xfId="0" applyNumberFormat="1" applyFont="1" applyBorder="1" applyAlignment="1">
      <alignment/>
    </xf>
    <xf numFmtId="0" fontId="15" fillId="0" borderId="0" xfId="0" applyFont="1" applyBorder="1" applyAlignment="1">
      <alignment vertical="top"/>
    </xf>
    <xf numFmtId="3" fontId="15" fillId="0" borderId="6" xfId="0" applyNumberFormat="1" applyFont="1" applyBorder="1" applyAlignment="1">
      <alignment/>
    </xf>
    <xf numFmtId="0" fontId="15" fillId="0" borderId="26" xfId="0" applyFont="1" applyBorder="1" applyAlignment="1">
      <alignment wrapText="1"/>
    </xf>
    <xf numFmtId="0" fontId="15" fillId="0" borderId="10" xfId="0" applyFont="1" applyBorder="1" applyAlignment="1">
      <alignment/>
    </xf>
    <xf numFmtId="0" fontId="15" fillId="0" borderId="30" xfId="0" applyFont="1" applyBorder="1" applyAlignment="1">
      <alignment/>
    </xf>
    <xf numFmtId="0" fontId="15" fillId="0" borderId="24" xfId="0" applyFont="1" applyBorder="1" applyAlignment="1">
      <alignment/>
    </xf>
    <xf numFmtId="0" fontId="15" fillId="0" borderId="31" xfId="0" applyFont="1" applyBorder="1" applyAlignment="1">
      <alignment/>
    </xf>
    <xf numFmtId="3" fontId="15" fillId="0" borderId="24" xfId="0" applyNumberFormat="1" applyFont="1" applyBorder="1" applyAlignment="1">
      <alignment/>
    </xf>
    <xf numFmtId="49" fontId="15" fillId="0" borderId="26" xfId="0" applyNumberFormat="1" applyFont="1" applyBorder="1" applyAlignment="1">
      <alignment horizontal="center"/>
    </xf>
    <xf numFmtId="3" fontId="15" fillId="0" borderId="26" xfId="0" applyNumberFormat="1" applyFont="1" applyBorder="1" applyAlignment="1">
      <alignment/>
    </xf>
    <xf numFmtId="49" fontId="15" fillId="0" borderId="6" xfId="0" applyNumberFormat="1" applyFont="1" applyBorder="1" applyAlignment="1">
      <alignment/>
    </xf>
    <xf numFmtId="0" fontId="0" fillId="0" borderId="26" xfId="0" applyBorder="1" applyAlignment="1">
      <alignment/>
    </xf>
    <xf numFmtId="0" fontId="15" fillId="0" borderId="4" xfId="0" applyFont="1" applyBorder="1" applyAlignment="1">
      <alignment vertical="center"/>
    </xf>
    <xf numFmtId="0" fontId="1" fillId="0" borderId="4" xfId="0" applyNumberFormat="1" applyFont="1" applyFill="1" applyBorder="1" applyAlignment="1" applyProtection="1">
      <alignment horizontal="left" wrapText="1"/>
      <protection locked="0"/>
    </xf>
    <xf numFmtId="0" fontId="1" fillId="0" borderId="4" xfId="0" applyNumberFormat="1" applyFont="1" applyFill="1" applyBorder="1" applyAlignment="1" applyProtection="1">
      <alignment horizontal="left"/>
      <protection locked="0"/>
    </xf>
    <xf numFmtId="0" fontId="1" fillId="0" borderId="6" xfId="0" applyNumberFormat="1" applyFill="1" applyBorder="1" applyAlignment="1" applyProtection="1">
      <alignment horizontal="left"/>
      <protection locked="0"/>
    </xf>
    <xf numFmtId="3" fontId="15" fillId="0" borderId="0" xfId="0" applyNumberFormat="1" applyFont="1" applyBorder="1" applyAlignment="1">
      <alignment/>
    </xf>
    <xf numFmtId="49" fontId="12" fillId="0" borderId="0" xfId="0" applyNumberFormat="1" applyAlignment="1">
      <alignment vertical="top"/>
    </xf>
    <xf numFmtId="0" fontId="1" fillId="0" borderId="0" xfId="0" applyFont="1" applyAlignment="1">
      <alignment/>
    </xf>
    <xf numFmtId="0" fontId="12" fillId="0" borderId="0" xfId="0" applyAlignment="1">
      <alignment/>
    </xf>
    <xf numFmtId="0" fontId="13" fillId="0" borderId="0" xfId="0" applyFont="1" applyAlignment="1">
      <alignment horizontal="center"/>
    </xf>
    <xf numFmtId="0" fontId="12" fillId="0" borderId="0" xfId="0" applyNumberFormat="1" applyFill="1" applyBorder="1" applyAlignment="1" applyProtection="1">
      <alignment horizontal="left"/>
      <protection locked="0"/>
    </xf>
    <xf numFmtId="49" fontId="16" fillId="0" borderId="1" xfId="0" applyNumberFormat="1" applyFont="1" applyBorder="1" applyAlignment="1">
      <alignment vertical="top"/>
    </xf>
    <xf numFmtId="0" fontId="16" fillId="0" borderId="1" xfId="0" applyFont="1" applyBorder="1" applyAlignment="1">
      <alignment/>
    </xf>
    <xf numFmtId="49" fontId="17" fillId="0" borderId="1" xfId="0" applyNumberFormat="1" applyFont="1" applyBorder="1" applyAlignment="1">
      <alignment vertical="top"/>
    </xf>
    <xf numFmtId="0" fontId="17" fillId="0" borderId="1" xfId="0" applyFont="1" applyBorder="1" applyAlignment="1">
      <alignment/>
    </xf>
    <xf numFmtId="49" fontId="5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/>
    </xf>
    <xf numFmtId="0" fontId="18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5" fillId="0" borderId="1" xfId="0" applyFont="1" applyBorder="1" applyAlignment="1">
      <alignment/>
    </xf>
    <xf numFmtId="49" fontId="8" fillId="0" borderId="1" xfId="0" applyNumberFormat="1" applyFont="1" applyBorder="1" applyAlignment="1">
      <alignment vertical="top"/>
    </xf>
    <xf numFmtId="49" fontId="5" fillId="0" borderId="32" xfId="0" applyNumberFormat="1" applyFont="1" applyBorder="1" applyAlignment="1">
      <alignment vertical="top"/>
    </xf>
    <xf numFmtId="0" fontId="5" fillId="0" borderId="32" xfId="0" applyFont="1" applyBorder="1" applyAlignment="1">
      <alignment/>
    </xf>
    <xf numFmtId="49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5" fillId="0" borderId="0" xfId="0" applyFont="1" applyAlignment="1">
      <alignment/>
    </xf>
    <xf numFmtId="0" fontId="15" fillId="0" borderId="24" xfId="0" applyFont="1" applyBorder="1" applyAlignment="1">
      <alignment wrapText="1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 wrapText="1"/>
      <protection locked="0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3" fontId="5" fillId="0" borderId="6" xfId="0" applyNumberFormat="1" applyFont="1" applyFill="1" applyBorder="1" applyAlignment="1" applyProtection="1">
      <alignment horizontal="right"/>
      <protection locked="0"/>
    </xf>
    <xf numFmtId="3" fontId="5" fillId="0" borderId="3" xfId="0" applyNumberFormat="1" applyFont="1" applyFill="1" applyBorder="1" applyAlignment="1" applyProtection="1">
      <alignment horizontal="right"/>
      <protection locked="0"/>
    </xf>
    <xf numFmtId="49" fontId="15" fillId="0" borderId="4" xfId="0" applyNumberFormat="1" applyFont="1" applyBorder="1" applyAlignment="1">
      <alignment wrapText="1"/>
    </xf>
    <xf numFmtId="0" fontId="15" fillId="0" borderId="26" xfId="0" applyFont="1" applyBorder="1" applyAlignment="1">
      <alignment horizontal="center" wrapText="1"/>
    </xf>
    <xf numFmtId="0" fontId="15" fillId="0" borderId="26" xfId="0" applyFont="1" applyBorder="1" applyAlignment="1">
      <alignment horizontal="center"/>
    </xf>
    <xf numFmtId="3" fontId="0" fillId="0" borderId="1" xfId="0" applyNumberFormat="1" applyFont="1" applyFill="1" applyBorder="1" applyAlignment="1" applyProtection="1">
      <alignment horizontal="right"/>
      <protection locked="0"/>
    </xf>
    <xf numFmtId="0" fontId="0" fillId="0" borderId="1" xfId="0" applyNumberFormat="1" applyFont="1" applyFill="1" applyBorder="1" applyAlignment="1" applyProtection="1">
      <alignment horizontal="right"/>
      <protection locked="0"/>
    </xf>
    <xf numFmtId="0" fontId="0" fillId="0" borderId="28" xfId="0" applyNumberFormat="1" applyFont="1" applyFill="1" applyBorder="1" applyAlignment="1" applyProtection="1">
      <alignment horizontal="left"/>
      <protection locked="0"/>
    </xf>
    <xf numFmtId="0" fontId="0" fillId="0" borderId="3" xfId="0" applyNumberFormat="1" applyFont="1" applyFill="1" applyBorder="1" applyAlignment="1" applyProtection="1">
      <alignment horizontal="right"/>
      <protection locked="0"/>
    </xf>
    <xf numFmtId="0" fontId="5" fillId="0" borderId="1" xfId="0" applyNumberFormat="1" applyFont="1" applyFill="1" applyBorder="1" applyAlignment="1" applyProtection="1">
      <alignment horizontal="right"/>
      <protection locked="0"/>
    </xf>
    <xf numFmtId="0" fontId="1" fillId="0" borderId="33" xfId="0" applyNumberFormat="1" applyFill="1" applyBorder="1" applyAlignment="1" applyProtection="1">
      <alignment horizontal="left"/>
      <protection locked="0"/>
    </xf>
    <xf numFmtId="0" fontId="0" fillId="0" borderId="26" xfId="0" applyNumberFormat="1" applyFont="1" applyFill="1" applyBorder="1" applyAlignment="1" applyProtection="1">
      <alignment horizontal="left"/>
      <protection locked="0"/>
    </xf>
    <xf numFmtId="0" fontId="0" fillId="0" borderId="29" xfId="0" applyNumberFormat="1" applyFont="1" applyFill="1" applyBorder="1" applyAlignment="1" applyProtection="1">
      <alignment horizontal="left"/>
      <protection locked="0"/>
    </xf>
    <xf numFmtId="0" fontId="0" fillId="0" borderId="27" xfId="0" applyNumberFormat="1" applyFont="1" applyFill="1" applyBorder="1" applyAlignment="1" applyProtection="1">
      <alignment horizontal="left"/>
      <protection locked="0"/>
    </xf>
    <xf numFmtId="0" fontId="0" fillId="0" borderId="34" xfId="0" applyNumberFormat="1" applyFont="1" applyFill="1" applyBorder="1" applyAlignment="1" applyProtection="1">
      <alignment horizontal="left"/>
      <protection locked="0"/>
    </xf>
    <xf numFmtId="0" fontId="1" fillId="0" borderId="35" xfId="0" applyNumberFormat="1" applyFill="1" applyBorder="1" applyAlignment="1" applyProtection="1">
      <alignment horizontal="left"/>
      <protection locked="0"/>
    </xf>
    <xf numFmtId="0" fontId="0" fillId="0" borderId="36" xfId="0" applyNumberFormat="1" applyFont="1" applyFill="1" applyBorder="1" applyAlignment="1" applyProtection="1">
      <alignment horizontal="left"/>
      <protection locked="0"/>
    </xf>
    <xf numFmtId="0" fontId="0" fillId="0" borderId="21" xfId="0" applyNumberFormat="1" applyFont="1" applyFill="1" applyBorder="1" applyAlignment="1" applyProtection="1">
      <alignment horizontal="right"/>
      <protection locked="0"/>
    </xf>
    <xf numFmtId="0" fontId="1" fillId="0" borderId="37" xfId="0" applyNumberFormat="1" applyFill="1" applyBorder="1" applyAlignment="1" applyProtection="1">
      <alignment horizontal="left"/>
      <protection locked="0"/>
    </xf>
    <xf numFmtId="0" fontId="0" fillId="0" borderId="38" xfId="0" applyNumberFormat="1" applyFont="1" applyFill="1" applyBorder="1" applyAlignment="1" applyProtection="1">
      <alignment horizontal="left"/>
      <protection locked="0"/>
    </xf>
    <xf numFmtId="0" fontId="1" fillId="0" borderId="35" xfId="0" applyNumberFormat="1" applyFont="1" applyFill="1" applyBorder="1" applyAlignment="1" applyProtection="1">
      <alignment horizontal="left"/>
      <protection locked="0"/>
    </xf>
    <xf numFmtId="3" fontId="0" fillId="0" borderId="3" xfId="0" applyNumberFormat="1" applyFont="1" applyFill="1" applyBorder="1" applyAlignment="1" applyProtection="1">
      <alignment horizontal="right"/>
      <protection locked="0"/>
    </xf>
    <xf numFmtId="0" fontId="0" fillId="0" borderId="6" xfId="0" applyNumberFormat="1" applyFont="1" applyFill="1" applyBorder="1" applyAlignment="1" applyProtection="1">
      <alignment horizontal="right"/>
      <protection locked="0"/>
    </xf>
    <xf numFmtId="3" fontId="0" fillId="0" borderId="39" xfId="0" applyNumberFormat="1" applyFont="1" applyFill="1" applyBorder="1" applyAlignment="1" applyProtection="1">
      <alignment horizontal="right"/>
      <protection locked="0"/>
    </xf>
    <xf numFmtId="3" fontId="0" fillId="0" borderId="6" xfId="0" applyNumberFormat="1" applyFont="1" applyFill="1" applyBorder="1" applyAlignment="1" applyProtection="1">
      <alignment horizontal="right"/>
      <protection locked="0"/>
    </xf>
    <xf numFmtId="0" fontId="0" fillId="0" borderId="40" xfId="0" applyNumberFormat="1" applyFont="1" applyFill="1" applyBorder="1" applyAlignment="1" applyProtection="1">
      <alignment horizontal="right"/>
      <protection locked="0"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 applyProtection="1">
      <alignment horizontal="center"/>
      <protection locked="0"/>
    </xf>
    <xf numFmtId="3" fontId="0" fillId="0" borderId="21" xfId="0" applyNumberFormat="1" applyFont="1" applyFill="1" applyBorder="1" applyAlignment="1" applyProtection="1">
      <alignment horizontal="right"/>
      <protection locked="0"/>
    </xf>
    <xf numFmtId="0" fontId="19" fillId="0" borderId="6" xfId="0" applyNumberFormat="1" applyFont="1" applyFill="1" applyBorder="1" applyAlignment="1" applyProtection="1">
      <alignment horizontal="center"/>
      <protection locked="0"/>
    </xf>
    <xf numFmtId="0" fontId="15" fillId="0" borderId="23" xfId="0" applyFont="1" applyBorder="1" applyAlignment="1">
      <alignment/>
    </xf>
    <xf numFmtId="49" fontId="15" fillId="0" borderId="23" xfId="0" applyNumberFormat="1" applyFont="1" applyBorder="1" applyAlignment="1">
      <alignment/>
    </xf>
    <xf numFmtId="3" fontId="15" fillId="0" borderId="24" xfId="0" applyNumberFormat="1" applyFont="1" applyBorder="1" applyAlignment="1">
      <alignment horizontal="center"/>
    </xf>
    <xf numFmtId="3" fontId="15" fillId="0" borderId="23" xfId="0" applyNumberFormat="1" applyFont="1" applyBorder="1" applyAlignment="1">
      <alignment horizontal="center" wrapText="1"/>
    </xf>
    <xf numFmtId="0" fontId="15" fillId="0" borderId="24" xfId="0" applyFont="1" applyBorder="1" applyAlignment="1">
      <alignment horizontal="center" vertical="top"/>
    </xf>
    <xf numFmtId="4" fontId="1" fillId="0" borderId="1" xfId="0" applyNumberFormat="1" applyFill="1" applyBorder="1" applyAlignment="1" applyProtection="1">
      <alignment horizontal="right" wrapText="1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19" fillId="0" borderId="25" xfId="0" applyNumberFormat="1" applyFont="1" applyFill="1" applyBorder="1" applyAlignment="1" applyProtection="1">
      <alignment horizontal="center"/>
      <protection locked="0"/>
    </xf>
    <xf numFmtId="4" fontId="1" fillId="0" borderId="0" xfId="0" applyNumberFormat="1" applyFill="1" applyBorder="1" applyAlignment="1" applyProtection="1">
      <alignment horizontal="right" vertical="center"/>
      <protection locked="0"/>
    </xf>
    <xf numFmtId="3" fontId="15" fillId="0" borderId="6" xfId="0" applyNumberFormat="1" applyFont="1" applyBorder="1" applyAlignment="1">
      <alignment vertical="center"/>
    </xf>
    <xf numFmtId="0" fontId="1" fillId="0" borderId="29" xfId="0" applyNumberFormat="1" applyFill="1" applyBorder="1" applyAlignment="1" applyProtection="1">
      <alignment horizontal="left"/>
      <protection locked="0"/>
    </xf>
    <xf numFmtId="0" fontId="1" fillId="0" borderId="41" xfId="0" applyNumberFormat="1" applyFill="1" applyBorder="1" applyAlignment="1" applyProtection="1">
      <alignment horizontal="left"/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4" fontId="1" fillId="0" borderId="1" xfId="0" applyNumberFormat="1" applyFont="1" applyFill="1" applyBorder="1" applyAlignment="1" applyProtection="1">
      <alignment horizontal="center"/>
      <protection locked="0"/>
    </xf>
    <xf numFmtId="4" fontId="5" fillId="0" borderId="1" xfId="0" applyNumberFormat="1" applyFont="1" applyFill="1" applyBorder="1" applyAlignment="1" applyProtection="1">
      <alignment vertical="center"/>
      <protection locked="0"/>
    </xf>
    <xf numFmtId="4" fontId="5" fillId="0" borderId="1" xfId="0" applyNumberFormat="1" applyFont="1" applyFill="1" applyBorder="1" applyAlignment="1" applyProtection="1">
      <alignment horizontal="right" vertical="center"/>
      <protection locked="0"/>
    </xf>
    <xf numFmtId="4" fontId="8" fillId="0" borderId="1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Alignment="1">
      <alignment/>
    </xf>
    <xf numFmtId="4" fontId="12" fillId="0" borderId="0" xfId="0" applyNumberFormat="1" applyAlignment="1">
      <alignment/>
    </xf>
    <xf numFmtId="4" fontId="16" fillId="0" borderId="1" xfId="0" applyNumberFormat="1" applyFont="1" applyBorder="1" applyAlignment="1">
      <alignment horizontal="center"/>
    </xf>
    <xf numFmtId="4" fontId="17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4" fontId="18" fillId="0" borderId="1" xfId="0" applyNumberFormat="1" applyFont="1" applyBorder="1" applyAlignment="1">
      <alignment/>
    </xf>
    <xf numFmtId="4" fontId="8" fillId="0" borderId="1" xfId="0" applyNumberFormat="1" applyFont="1" applyBorder="1" applyAlignment="1">
      <alignment/>
    </xf>
    <xf numFmtId="4" fontId="8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4" fontId="5" fillId="0" borderId="32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4" fontId="12" fillId="0" borderId="0" xfId="0" applyNumberFormat="1" applyFill="1" applyBorder="1" applyAlignment="1" applyProtection="1">
      <alignment horizontal="left"/>
      <protection locked="0"/>
    </xf>
    <xf numFmtId="4" fontId="1" fillId="0" borderId="0" xfId="0" applyNumberFormat="1" applyFill="1" applyBorder="1" applyAlignment="1" applyProtection="1">
      <alignment horizontal="left"/>
      <protection locked="0"/>
    </xf>
    <xf numFmtId="0" fontId="8" fillId="0" borderId="1" xfId="0" applyNumberFormat="1" applyFont="1" applyFill="1" applyBorder="1" applyAlignment="1" applyProtection="1">
      <alignment horizontal="left" vertical="center"/>
      <protection locked="0"/>
    </xf>
    <xf numFmtId="4" fontId="8" fillId="0" borderId="1" xfId="0" applyNumberFormat="1" applyFont="1" applyFill="1" applyBorder="1" applyAlignment="1" applyProtection="1">
      <alignment horizontal="right" vertical="center"/>
      <protection locked="0"/>
    </xf>
    <xf numFmtId="0" fontId="5" fillId="0" borderId="1" xfId="0" applyNumberFormat="1" applyFont="1" applyFill="1" applyBorder="1" applyAlignment="1" applyProtection="1">
      <alignment horizontal="left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4" fontId="5" fillId="0" borderId="1" xfId="0" applyNumberFormat="1" applyFont="1" applyFill="1" applyBorder="1" applyAlignment="1" applyProtection="1">
      <alignment horizontal="right" vertical="center"/>
      <protection locked="0"/>
    </xf>
    <xf numFmtId="0" fontId="8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left" vertical="center"/>
      <protection locked="0"/>
    </xf>
    <xf numFmtId="0" fontId="5" fillId="0" borderId="1" xfId="0" applyNumberFormat="1" applyFont="1" applyFill="1" applyBorder="1" applyAlignment="1" applyProtection="1">
      <alignment horizontal="right" vertical="center"/>
      <protection locked="0"/>
    </xf>
    <xf numFmtId="0" fontId="5" fillId="0" borderId="1" xfId="0" applyNumberFormat="1" applyFont="1" applyFill="1" applyBorder="1" applyAlignment="1" applyProtection="1">
      <alignment horizontal="left"/>
      <protection locked="0"/>
    </xf>
    <xf numFmtId="4" fontId="5" fillId="0" borderId="1" xfId="0" applyNumberFormat="1" applyFont="1" applyFill="1" applyBorder="1" applyAlignment="1" applyProtection="1">
      <alignment horizontal="right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3" fontId="8" fillId="0" borderId="0" xfId="0" applyNumberFormat="1" applyFont="1" applyFill="1" applyBorder="1" applyAlignment="1" applyProtection="1">
      <alignment horizontal="right" vertical="center"/>
      <protection locked="0"/>
    </xf>
    <xf numFmtId="4" fontId="8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49" fontId="8" fillId="0" borderId="1" xfId="0" applyNumberFormat="1" applyFont="1" applyFill="1" applyBorder="1" applyAlignment="1" applyProtection="1">
      <alignment horizontal="left"/>
      <protection locked="0"/>
    </xf>
    <xf numFmtId="0" fontId="8" fillId="0" borderId="1" xfId="0" applyNumberFormat="1" applyFont="1" applyFill="1" applyBorder="1" applyAlignment="1" applyProtection="1">
      <alignment horizontal="left"/>
      <protection locked="0"/>
    </xf>
    <xf numFmtId="0" fontId="8" fillId="0" borderId="1" xfId="0" applyNumberFormat="1" applyFont="1" applyFill="1" applyBorder="1" applyAlignment="1" applyProtection="1">
      <alignment horizontal="left" wrapText="1"/>
      <protection locked="0"/>
    </xf>
    <xf numFmtId="4" fontId="8" fillId="0" borderId="1" xfId="0" applyNumberFormat="1" applyFont="1" applyFill="1" applyBorder="1" applyAlignment="1" applyProtection="1">
      <alignment horizontal="right"/>
      <protection locked="0"/>
    </xf>
    <xf numFmtId="49" fontId="5" fillId="0" borderId="1" xfId="0" applyNumberFormat="1" applyFont="1" applyFill="1" applyBorder="1" applyAlignment="1" applyProtection="1">
      <alignment horizontal="left"/>
      <protection locked="0"/>
    </xf>
    <xf numFmtId="0" fontId="5" fillId="0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left" wrapText="1"/>
      <protection locked="0"/>
    </xf>
    <xf numFmtId="4" fontId="5" fillId="0" borderId="1" xfId="0" applyNumberFormat="1" applyFont="1" applyFill="1" applyBorder="1" applyAlignment="1" applyProtection="1">
      <alignment horizontal="center"/>
      <protection locked="0"/>
    </xf>
    <xf numFmtId="4" fontId="5" fillId="0" borderId="0" xfId="0" applyNumberFormat="1" applyFont="1" applyFill="1" applyBorder="1" applyAlignment="1" applyProtection="1">
      <alignment horizontal="right"/>
      <protection locked="0"/>
    </xf>
    <xf numFmtId="49" fontId="15" fillId="0" borderId="0" xfId="0" applyNumberFormat="1" applyFont="1" applyBorder="1" applyAlignment="1">
      <alignment wrapText="1"/>
    </xf>
    <xf numFmtId="3" fontId="15" fillId="0" borderId="26" xfId="0" applyNumberFormat="1" applyFont="1" applyBorder="1" applyAlignment="1">
      <alignment vertical="top"/>
    </xf>
    <xf numFmtId="0" fontId="7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1" xfId="0" applyFont="1" applyBorder="1" applyAlignment="1">
      <alignment horizontal="left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8" fillId="0" borderId="1" xfId="0" applyNumberFormat="1" applyFont="1" applyFill="1" applyBorder="1" applyAlignment="1" applyProtection="1">
      <alignment horizontal="center" vertical="top"/>
      <protection locked="0"/>
    </xf>
    <xf numFmtId="49" fontId="9" fillId="0" borderId="1" xfId="0" applyFont="1" applyFill="1" applyBorder="1" applyAlignment="1">
      <alignment horizontal="center" vertical="top" wrapText="1"/>
    </xf>
    <xf numFmtId="49" fontId="9" fillId="0" borderId="1" xfId="0" applyFont="1" applyFill="1" applyBorder="1" applyAlignment="1">
      <alignment horizontal="left" vertical="center" wrapText="1"/>
    </xf>
    <xf numFmtId="49" fontId="9" fillId="0" borderId="1" xfId="0" applyFont="1" applyFill="1" applyBorder="1" applyAlignment="1">
      <alignment horizontal="right" vertical="center" wrapText="1"/>
    </xf>
    <xf numFmtId="49" fontId="4" fillId="0" borderId="1" xfId="0" applyFill="1" applyBorder="1" applyAlignment="1">
      <alignment horizontal="right" vertical="center" wrapText="1"/>
    </xf>
    <xf numFmtId="49" fontId="15" fillId="0" borderId="42" xfId="0" applyNumberFormat="1" applyFont="1" applyBorder="1" applyAlignment="1">
      <alignment/>
    </xf>
    <xf numFmtId="0" fontId="15" fillId="0" borderId="15" xfId="0" applyFont="1" applyBorder="1" applyAlignment="1">
      <alignment horizontal="center"/>
    </xf>
    <xf numFmtId="3" fontId="15" fillId="0" borderId="6" xfId="0" applyNumberFormat="1" applyFont="1" applyBorder="1" applyAlignment="1">
      <alignment vertical="top"/>
    </xf>
    <xf numFmtId="3" fontId="15" fillId="0" borderId="4" xfId="0" applyNumberFormat="1" applyFont="1" applyBorder="1" applyAlignment="1">
      <alignment vertical="top"/>
    </xf>
    <xf numFmtId="0" fontId="15" fillId="0" borderId="6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wrapText="1"/>
    </xf>
    <xf numFmtId="0" fontId="15" fillId="0" borderId="6" xfId="0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15" fillId="0" borderId="26" xfId="0" applyFont="1" applyBorder="1" applyAlignment="1">
      <alignment vertical="center"/>
    </xf>
    <xf numFmtId="0" fontId="15" fillId="0" borderId="6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6" xfId="0" applyFont="1" applyBorder="1" applyAlignment="1">
      <alignment/>
    </xf>
    <xf numFmtId="0" fontId="15" fillId="0" borderId="4" xfId="0" applyFont="1" applyBorder="1" applyAlignment="1">
      <alignment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6" xfId="0" applyFont="1" applyBorder="1" applyAlignment="1">
      <alignment wrapText="1"/>
    </xf>
    <xf numFmtId="0" fontId="7" fillId="0" borderId="0" xfId="0" applyNumberFormat="1" applyFont="1" applyFill="1" applyBorder="1" applyAlignment="1" applyProtection="1">
      <alignment horizontal="center" wrapText="1"/>
      <protection locked="0"/>
    </xf>
    <xf numFmtId="0" fontId="1" fillId="0" borderId="1" xfId="0" applyNumberFormat="1" applyFill="1" applyBorder="1" applyAlignment="1" applyProtection="1">
      <alignment horizontal="left" wrapText="1"/>
      <protection locked="0"/>
    </xf>
    <xf numFmtId="0" fontId="1" fillId="0" borderId="12" xfId="0" applyNumberFormat="1" applyFill="1" applyBorder="1" applyAlignment="1" applyProtection="1">
      <alignment horizontal="left" wrapText="1"/>
      <protection locked="0"/>
    </xf>
    <xf numFmtId="0" fontId="1" fillId="0" borderId="9" xfId="0" applyNumberFormat="1" applyFill="1" applyBorder="1" applyAlignment="1" applyProtection="1">
      <alignment horizontal="left" wrapText="1"/>
      <protection locked="0"/>
    </xf>
    <xf numFmtId="0" fontId="7" fillId="0" borderId="0" xfId="0" applyNumberFormat="1" applyFont="1" applyFill="1" applyBorder="1" applyAlignment="1" applyProtection="1">
      <alignment horizontal="left" wrapText="1"/>
      <protection locked="0"/>
    </xf>
    <xf numFmtId="0" fontId="1" fillId="0" borderId="0" xfId="0" applyNumberFormat="1" applyFill="1" applyBorder="1" applyAlignment="1" applyProtection="1">
      <alignment horizontal="left"/>
      <protection locked="0"/>
    </xf>
    <xf numFmtId="0" fontId="15" fillId="0" borderId="12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5" fillId="0" borderId="9" xfId="0" applyFont="1" applyBorder="1" applyAlignment="1">
      <alignment horizontal="center" wrapText="1"/>
    </xf>
    <xf numFmtId="0" fontId="15" fillId="0" borderId="26" xfId="0" applyFont="1" applyBorder="1" applyAlignment="1">
      <alignment vertical="top"/>
    </xf>
    <xf numFmtId="0" fontId="15" fillId="0" borderId="6" xfId="0" applyFont="1" applyBorder="1" applyAlignment="1">
      <alignment vertical="top"/>
    </xf>
    <xf numFmtId="0" fontId="15" fillId="0" borderId="24" xfId="0" applyFont="1" applyBorder="1" applyAlignment="1">
      <alignment vertical="top"/>
    </xf>
    <xf numFmtId="0" fontId="15" fillId="0" borderId="26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5" fillId="0" borderId="29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" xfId="0" applyFont="1" applyBorder="1" applyAlignment="1">
      <alignment wrapText="1"/>
    </xf>
    <xf numFmtId="0" fontId="15" fillId="0" borderId="24" xfId="0" applyFont="1" applyBorder="1" applyAlignment="1">
      <alignment wrapText="1"/>
    </xf>
    <xf numFmtId="0" fontId="15" fillId="0" borderId="1" xfId="0" applyFont="1" applyBorder="1" applyAlignment="1">
      <alignment/>
    </xf>
    <xf numFmtId="0" fontId="15" fillId="0" borderId="3" xfId="0" applyFont="1" applyBorder="1" applyAlignment="1">
      <alignment/>
    </xf>
    <xf numFmtId="0" fontId="15" fillId="0" borderId="26" xfId="0" applyFont="1" applyBorder="1" applyAlignment="1">
      <alignment horizontal="center" vertical="center" wrapText="1"/>
    </xf>
    <xf numFmtId="0" fontId="15" fillId="0" borderId="6" xfId="0" applyFont="1" applyBorder="1" applyAlignment="1">
      <alignment vertical="center"/>
    </xf>
    <xf numFmtId="0" fontId="15" fillId="0" borderId="6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26" xfId="0" applyFont="1" applyBorder="1" applyAlignment="1">
      <alignment wrapText="1"/>
    </xf>
    <xf numFmtId="0" fontId="15" fillId="0" borderId="4" xfId="0" applyFont="1" applyBorder="1" applyAlignment="1">
      <alignment wrapText="1"/>
    </xf>
    <xf numFmtId="3" fontId="15" fillId="0" borderId="26" xfId="0" applyNumberFormat="1" applyFont="1" applyBorder="1" applyAlignment="1">
      <alignment vertical="center"/>
    </xf>
    <xf numFmtId="0" fontId="15" fillId="0" borderId="1" xfId="0" applyFont="1" applyBorder="1" applyAlignment="1">
      <alignment wrapText="1"/>
    </xf>
    <xf numFmtId="0" fontId="15" fillId="0" borderId="4" xfId="0" applyFont="1" applyBorder="1" applyAlignment="1">
      <alignment vertical="top"/>
    </xf>
    <xf numFmtId="0" fontId="0" fillId="0" borderId="4" xfId="0" applyBorder="1" applyAlignment="1">
      <alignment wrapText="1"/>
    </xf>
    <xf numFmtId="0" fontId="15" fillId="0" borderId="29" xfId="0" applyFont="1" applyBorder="1" applyAlignment="1">
      <alignment wrapText="1"/>
    </xf>
    <xf numFmtId="0" fontId="15" fillId="0" borderId="11" xfId="0" applyFont="1" applyBorder="1" applyAlignment="1">
      <alignment wrapText="1"/>
    </xf>
    <xf numFmtId="0" fontId="0" fillId="0" borderId="0" xfId="0" applyNumberFormat="1" applyFont="1" applyFill="1" applyBorder="1" applyAlignment="1" applyProtection="1">
      <alignment horizontal="left" wrapText="1"/>
      <protection locked="0"/>
    </xf>
    <xf numFmtId="0" fontId="1" fillId="0" borderId="0" xfId="0" applyNumberFormat="1" applyFill="1" applyBorder="1" applyAlignment="1" applyProtection="1">
      <alignment horizontal="left" wrapText="1"/>
      <protection locked="0"/>
    </xf>
    <xf numFmtId="0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11" fillId="0" borderId="1" xfId="0" applyNumberFormat="1" applyFont="1" applyFill="1" applyBorder="1" applyAlignment="1" applyProtection="1">
      <alignment horizontal="center" vertical="center" textRotation="90"/>
      <protection locked="0"/>
    </xf>
    <xf numFmtId="0" fontId="5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 horizontal="left" wrapText="1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5" fillId="0" borderId="2" xfId="0" applyNumberFormat="1" applyFont="1" applyFill="1" applyBorder="1" applyAlignment="1" applyProtection="1">
      <alignment horizontal="center" vertical="top"/>
      <protection locked="0"/>
    </xf>
    <xf numFmtId="0" fontId="8" fillId="0" borderId="0" xfId="0" applyNumberFormat="1" applyFont="1" applyFill="1" applyBorder="1" applyAlignment="1" applyProtection="1">
      <alignment horizontal="center" vertical="top" wrapText="1"/>
      <protection locked="0"/>
    </xf>
    <xf numFmtId="3" fontId="8" fillId="0" borderId="0" xfId="0" applyNumberFormat="1" applyFont="1" applyFill="1" applyBorder="1" applyAlignment="1" applyProtection="1">
      <alignment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87"/>
  <sheetViews>
    <sheetView showGridLines="0" workbookViewId="0" topLeftCell="A12">
      <selection activeCell="E385" sqref="E385:E387"/>
    </sheetView>
  </sheetViews>
  <sheetFormatPr defaultColWidth="9.33203125" defaultRowHeight="12.75"/>
  <cols>
    <col min="1" max="1" width="2.5" style="0" customWidth="1"/>
    <col min="2" max="2" width="7.66015625" style="0" customWidth="1"/>
    <col min="3" max="3" width="8.83203125" style="0" customWidth="1"/>
    <col min="4" max="4" width="8.16015625" style="0" customWidth="1"/>
    <col min="5" max="5" width="96.83203125" style="21" customWidth="1"/>
    <col min="6" max="6" width="17.16015625" style="45" customWidth="1"/>
    <col min="7" max="7" width="16.16015625" style="3" customWidth="1"/>
    <col min="8" max="8" width="8" style="5" customWidth="1"/>
    <col min="9" max="9" width="10.66015625" style="1" bestFit="1" customWidth="1"/>
    <col min="10" max="11" width="9.33203125" style="1" customWidth="1"/>
  </cols>
  <sheetData>
    <row r="1" ht="12.75">
      <c r="E1" s="271" t="s">
        <v>393</v>
      </c>
    </row>
    <row r="2" ht="14.25" customHeight="1">
      <c r="E2" s="271" t="s">
        <v>297</v>
      </c>
    </row>
    <row r="3" ht="13.5" customHeight="1">
      <c r="E3" s="271" t="s">
        <v>220</v>
      </c>
    </row>
    <row r="4" ht="12.75">
      <c r="E4" s="271" t="s">
        <v>298</v>
      </c>
    </row>
    <row r="7" spans="2:6" ht="12.75">
      <c r="B7" s="300" t="s">
        <v>394</v>
      </c>
      <c r="C7" s="300"/>
      <c r="D7" s="300"/>
      <c r="E7" s="300"/>
      <c r="F7" s="300"/>
    </row>
    <row r="10" spans="2:6" ht="12.75">
      <c r="B10" s="270" t="s">
        <v>0</v>
      </c>
      <c r="C10" s="270" t="s">
        <v>1</v>
      </c>
      <c r="D10" s="270" t="s">
        <v>2</v>
      </c>
      <c r="E10" s="16" t="s">
        <v>3</v>
      </c>
      <c r="F10" s="272" t="s">
        <v>309</v>
      </c>
    </row>
    <row r="11" spans="2:11" s="6" customFormat="1" ht="12.75">
      <c r="B11" s="265" t="s">
        <v>391</v>
      </c>
      <c r="C11" s="265"/>
      <c r="D11" s="266"/>
      <c r="E11" s="267" t="s">
        <v>310</v>
      </c>
      <c r="F11" s="268">
        <v>1130730</v>
      </c>
      <c r="G11" s="262"/>
      <c r="H11" s="263"/>
      <c r="I11" s="264"/>
      <c r="J11" s="264"/>
      <c r="K11" s="264"/>
    </row>
    <row r="12" spans="2:6" ht="12.75">
      <c r="B12" s="269"/>
      <c r="C12" s="269" t="s">
        <v>4</v>
      </c>
      <c r="D12" s="257"/>
      <c r="E12" s="12" t="s">
        <v>5</v>
      </c>
      <c r="F12" s="258">
        <v>1116630</v>
      </c>
    </row>
    <row r="13" spans="2:6" ht="12.75">
      <c r="B13" s="269"/>
      <c r="C13" s="269"/>
      <c r="D13" s="257">
        <v>6059</v>
      </c>
      <c r="E13" s="12" t="s">
        <v>311</v>
      </c>
      <c r="F13" s="258">
        <v>1116630</v>
      </c>
    </row>
    <row r="14" spans="2:6" ht="12.75">
      <c r="B14" s="269"/>
      <c r="C14" s="269" t="s">
        <v>392</v>
      </c>
      <c r="D14" s="257"/>
      <c r="E14" s="12" t="s">
        <v>312</v>
      </c>
      <c r="F14" s="258">
        <v>14100</v>
      </c>
    </row>
    <row r="15" spans="2:6" ht="14.25" customHeight="1">
      <c r="B15" s="257"/>
      <c r="C15" s="257"/>
      <c r="D15" s="257">
        <v>2850</v>
      </c>
      <c r="E15" s="12" t="s">
        <v>313</v>
      </c>
      <c r="F15" s="258">
        <v>14100</v>
      </c>
    </row>
    <row r="16" spans="2:11" s="6" customFormat="1" ht="12.75">
      <c r="B16" s="266">
        <v>600</v>
      </c>
      <c r="C16" s="266"/>
      <c r="D16" s="266"/>
      <c r="E16" s="267" t="s">
        <v>314</v>
      </c>
      <c r="F16" s="268">
        <v>3526940</v>
      </c>
      <c r="G16" s="262"/>
      <c r="H16" s="263"/>
      <c r="I16" s="264"/>
      <c r="J16" s="264"/>
      <c r="K16" s="264"/>
    </row>
    <row r="17" spans="2:6" ht="12.75">
      <c r="B17" s="257"/>
      <c r="C17" s="257">
        <v>60014</v>
      </c>
      <c r="D17" s="257"/>
      <c r="E17" s="12" t="s">
        <v>315</v>
      </c>
      <c r="F17" s="258">
        <v>500000</v>
      </c>
    </row>
    <row r="18" spans="2:6" ht="22.5">
      <c r="B18" s="257"/>
      <c r="C18" s="257"/>
      <c r="D18" s="257">
        <v>2710</v>
      </c>
      <c r="E18" s="12" t="s">
        <v>316</v>
      </c>
      <c r="F18" s="258">
        <v>500000</v>
      </c>
    </row>
    <row r="19" spans="2:6" ht="12.75">
      <c r="B19" s="257"/>
      <c r="C19" s="257">
        <v>60016</v>
      </c>
      <c r="D19" s="257"/>
      <c r="E19" s="12" t="s">
        <v>17</v>
      </c>
      <c r="F19" s="258">
        <v>3026940</v>
      </c>
    </row>
    <row r="20" spans="2:6" ht="12.75">
      <c r="B20" s="257"/>
      <c r="C20" s="257"/>
      <c r="D20" s="257">
        <v>4210</v>
      </c>
      <c r="E20" s="12" t="s">
        <v>10</v>
      </c>
      <c r="F20" s="258">
        <v>11000</v>
      </c>
    </row>
    <row r="21" spans="2:6" ht="12.75">
      <c r="B21" s="257"/>
      <c r="C21" s="257"/>
      <c r="D21" s="257">
        <v>4270</v>
      </c>
      <c r="E21" s="12" t="s">
        <v>18</v>
      </c>
      <c r="F21" s="258">
        <v>63000</v>
      </c>
    </row>
    <row r="22" spans="2:6" ht="12.75">
      <c r="B22" s="257"/>
      <c r="C22" s="257"/>
      <c r="D22" s="257">
        <v>4300</v>
      </c>
      <c r="E22" s="12" t="s">
        <v>12</v>
      </c>
      <c r="F22" s="258">
        <v>78000</v>
      </c>
    </row>
    <row r="23" spans="2:6" ht="12.75">
      <c r="B23" s="257"/>
      <c r="C23" s="257"/>
      <c r="D23" s="257">
        <v>6050</v>
      </c>
      <c r="E23" s="12" t="s">
        <v>311</v>
      </c>
      <c r="F23" s="258">
        <v>2864940</v>
      </c>
    </row>
    <row r="24" spans="2:6" ht="12.75">
      <c r="B24" s="257"/>
      <c r="C24" s="257"/>
      <c r="D24" s="257">
        <v>6060</v>
      </c>
      <c r="E24" s="12" t="s">
        <v>317</v>
      </c>
      <c r="F24" s="258">
        <v>10000</v>
      </c>
    </row>
    <row r="25" spans="2:11" s="6" customFormat="1" ht="12.75">
      <c r="B25" s="266">
        <v>630</v>
      </c>
      <c r="C25" s="266"/>
      <c r="D25" s="266"/>
      <c r="E25" s="267" t="s">
        <v>318</v>
      </c>
      <c r="F25" s="268">
        <v>40000</v>
      </c>
      <c r="G25" s="262"/>
      <c r="H25" s="263"/>
      <c r="I25" s="264"/>
      <c r="J25" s="264"/>
      <c r="K25" s="264"/>
    </row>
    <row r="26" spans="2:6" ht="12.75">
      <c r="B26" s="257"/>
      <c r="C26" s="257">
        <v>63095</v>
      </c>
      <c r="D26" s="257"/>
      <c r="E26" s="12" t="s">
        <v>6</v>
      </c>
      <c r="F26" s="258">
        <v>40000</v>
      </c>
    </row>
    <row r="27" spans="2:6" ht="12.75">
      <c r="B27" s="257"/>
      <c r="C27" s="257"/>
      <c r="D27" s="257">
        <v>4300</v>
      </c>
      <c r="E27" s="12" t="s">
        <v>12</v>
      </c>
      <c r="F27" s="258">
        <v>40000</v>
      </c>
    </row>
    <row r="28" spans="2:11" s="6" customFormat="1" ht="12.75">
      <c r="B28" s="266">
        <v>700</v>
      </c>
      <c r="C28" s="266"/>
      <c r="D28" s="266"/>
      <c r="E28" s="267" t="s">
        <v>319</v>
      </c>
      <c r="F28" s="268">
        <v>10290</v>
      </c>
      <c r="G28" s="262"/>
      <c r="H28" s="263"/>
      <c r="I28" s="264"/>
      <c r="J28" s="264"/>
      <c r="K28" s="264"/>
    </row>
    <row r="29" spans="2:6" ht="12.75">
      <c r="B29" s="257"/>
      <c r="C29" s="257">
        <v>70004</v>
      </c>
      <c r="D29" s="257"/>
      <c r="E29" s="12" t="s">
        <v>320</v>
      </c>
      <c r="F29" s="258">
        <v>10290</v>
      </c>
    </row>
    <row r="30" spans="2:6" ht="12.75">
      <c r="B30" s="257"/>
      <c r="C30" s="257"/>
      <c r="D30" s="257">
        <v>4210</v>
      </c>
      <c r="E30" s="12" t="s">
        <v>10</v>
      </c>
      <c r="F30" s="258">
        <v>1540</v>
      </c>
    </row>
    <row r="31" spans="2:6" ht="12.75">
      <c r="B31" s="257"/>
      <c r="C31" s="257"/>
      <c r="D31" s="257">
        <v>4270</v>
      </c>
      <c r="E31" s="12" t="s">
        <v>18</v>
      </c>
      <c r="F31" s="258">
        <v>7500</v>
      </c>
    </row>
    <row r="32" spans="2:6" ht="12.75">
      <c r="B32" s="257"/>
      <c r="C32" s="257"/>
      <c r="D32" s="257">
        <v>4300</v>
      </c>
      <c r="E32" s="12" t="s">
        <v>12</v>
      </c>
      <c r="F32" s="258">
        <v>870</v>
      </c>
    </row>
    <row r="33" spans="2:6" ht="12.75">
      <c r="B33" s="257"/>
      <c r="C33" s="257"/>
      <c r="D33" s="257">
        <v>4430</v>
      </c>
      <c r="E33" s="12" t="s">
        <v>321</v>
      </c>
      <c r="F33" s="258">
        <v>380</v>
      </c>
    </row>
    <row r="34" spans="2:11" s="6" customFormat="1" ht="12.75">
      <c r="B34" s="266">
        <v>710</v>
      </c>
      <c r="C34" s="266"/>
      <c r="D34" s="266"/>
      <c r="E34" s="267" t="s">
        <v>322</v>
      </c>
      <c r="F34" s="268">
        <v>323680</v>
      </c>
      <c r="G34" s="262"/>
      <c r="H34" s="263"/>
      <c r="I34" s="264"/>
      <c r="J34" s="264"/>
      <c r="K34" s="264"/>
    </row>
    <row r="35" spans="2:6" ht="12.75">
      <c r="B35" s="257"/>
      <c r="C35" s="257">
        <v>71004</v>
      </c>
      <c r="D35" s="257"/>
      <c r="E35" s="12" t="s">
        <v>323</v>
      </c>
      <c r="F35" s="258">
        <v>50000</v>
      </c>
    </row>
    <row r="36" spans="2:6" ht="12.75">
      <c r="B36" s="257"/>
      <c r="C36" s="257"/>
      <c r="D36" s="257">
        <v>4300</v>
      </c>
      <c r="E36" s="12" t="s">
        <v>12</v>
      </c>
      <c r="F36" s="258">
        <v>50000</v>
      </c>
    </row>
    <row r="37" spans="2:6" ht="12.75">
      <c r="B37" s="257"/>
      <c r="C37" s="257">
        <v>71014</v>
      </c>
      <c r="D37" s="257"/>
      <c r="E37" s="12" t="s">
        <v>324</v>
      </c>
      <c r="F37" s="258">
        <v>28300</v>
      </c>
    </row>
    <row r="38" spans="2:6" ht="12.75">
      <c r="B38" s="257"/>
      <c r="C38" s="257"/>
      <c r="D38" s="257">
        <v>4300</v>
      </c>
      <c r="E38" s="12" t="s">
        <v>12</v>
      </c>
      <c r="F38" s="258">
        <v>28300</v>
      </c>
    </row>
    <row r="39" spans="2:6" ht="12.75">
      <c r="B39" s="257"/>
      <c r="C39" s="257">
        <v>71095</v>
      </c>
      <c r="D39" s="257"/>
      <c r="E39" s="12" t="s">
        <v>6</v>
      </c>
      <c r="F39" s="258">
        <v>245380</v>
      </c>
    </row>
    <row r="40" spans="2:6" ht="12.75">
      <c r="B40" s="257"/>
      <c r="C40" s="257"/>
      <c r="D40" s="257">
        <v>4300</v>
      </c>
      <c r="E40" s="12" t="s">
        <v>12</v>
      </c>
      <c r="F40" s="258">
        <v>43750</v>
      </c>
    </row>
    <row r="41" spans="2:6" ht="12.75">
      <c r="B41" s="257"/>
      <c r="C41" s="257"/>
      <c r="D41" s="257">
        <v>4610</v>
      </c>
      <c r="E41" s="12" t="s">
        <v>325</v>
      </c>
      <c r="F41" s="258">
        <v>1630</v>
      </c>
    </row>
    <row r="42" spans="2:6" ht="12.75">
      <c r="B42" s="257"/>
      <c r="C42" s="257"/>
      <c r="D42" s="257">
        <v>6059</v>
      </c>
      <c r="E42" s="12" t="s">
        <v>317</v>
      </c>
      <c r="F42" s="258">
        <v>200000</v>
      </c>
    </row>
    <row r="43" spans="2:11" s="6" customFormat="1" ht="12.75">
      <c r="B43" s="266">
        <v>750</v>
      </c>
      <c r="C43" s="266"/>
      <c r="D43" s="266"/>
      <c r="E43" s="267" t="s">
        <v>19</v>
      </c>
      <c r="F43" s="268">
        <v>1697710</v>
      </c>
      <c r="G43" s="262"/>
      <c r="H43" s="263"/>
      <c r="I43" s="264"/>
      <c r="J43" s="264"/>
      <c r="K43" s="264"/>
    </row>
    <row r="44" spans="2:6" ht="12.75">
      <c r="B44" s="257"/>
      <c r="C44" s="257">
        <v>75011</v>
      </c>
      <c r="D44" s="257"/>
      <c r="E44" s="12" t="s">
        <v>20</v>
      </c>
      <c r="F44" s="258">
        <v>44600</v>
      </c>
    </row>
    <row r="45" spans="2:6" ht="12.75">
      <c r="B45" s="257"/>
      <c r="C45" s="257"/>
      <c r="D45" s="257">
        <v>4010</v>
      </c>
      <c r="E45" s="12" t="s">
        <v>7</v>
      </c>
      <c r="F45" s="258">
        <v>25560</v>
      </c>
    </row>
    <row r="46" spans="2:6" ht="12.75">
      <c r="B46" s="257"/>
      <c r="C46" s="257"/>
      <c r="D46" s="257">
        <v>4110</v>
      </c>
      <c r="E46" s="12" t="s">
        <v>8</v>
      </c>
      <c r="F46" s="258">
        <v>3864</v>
      </c>
    </row>
    <row r="47" spans="2:6" ht="12.75">
      <c r="B47" s="257"/>
      <c r="C47" s="257"/>
      <c r="D47" s="257">
        <v>4120</v>
      </c>
      <c r="E47" s="12" t="s">
        <v>9</v>
      </c>
      <c r="F47" s="258">
        <v>626</v>
      </c>
    </row>
    <row r="48" spans="2:6" ht="12.75">
      <c r="B48" s="257"/>
      <c r="C48" s="257"/>
      <c r="D48" s="257">
        <v>4210</v>
      </c>
      <c r="E48" s="12" t="s">
        <v>10</v>
      </c>
      <c r="F48" s="258">
        <v>1600</v>
      </c>
    </row>
    <row r="49" spans="2:6" ht="12.75">
      <c r="B49" s="257"/>
      <c r="C49" s="257"/>
      <c r="D49" s="257">
        <v>4300</v>
      </c>
      <c r="E49" s="12" t="s">
        <v>12</v>
      </c>
      <c r="F49" s="258">
        <v>12300</v>
      </c>
    </row>
    <row r="50" spans="2:6" ht="12.75">
      <c r="B50" s="257"/>
      <c r="C50" s="257"/>
      <c r="D50" s="257">
        <v>4410</v>
      </c>
      <c r="E50" s="12" t="s">
        <v>21</v>
      </c>
      <c r="F50" s="258">
        <v>650</v>
      </c>
    </row>
    <row r="51" spans="2:6" ht="12.75">
      <c r="B51" s="257"/>
      <c r="C51" s="257">
        <v>75022</v>
      </c>
      <c r="D51" s="257"/>
      <c r="E51" s="12" t="s">
        <v>326</v>
      </c>
      <c r="F51" s="258">
        <v>81100</v>
      </c>
    </row>
    <row r="52" spans="2:6" ht="12.75">
      <c r="B52" s="257"/>
      <c r="C52" s="257"/>
      <c r="D52" s="257">
        <v>3030</v>
      </c>
      <c r="E52" s="12" t="s">
        <v>327</v>
      </c>
      <c r="F52" s="258">
        <v>74100</v>
      </c>
    </row>
    <row r="53" spans="2:6" ht="12.75">
      <c r="B53" s="257"/>
      <c r="C53" s="257"/>
      <c r="D53" s="257">
        <v>4210</v>
      </c>
      <c r="E53" s="12" t="s">
        <v>10</v>
      </c>
      <c r="F53" s="258">
        <v>3250</v>
      </c>
    </row>
    <row r="54" spans="2:6" ht="12.75">
      <c r="B54" s="257"/>
      <c r="C54" s="257"/>
      <c r="D54" s="257">
        <v>4300</v>
      </c>
      <c r="E54" s="12" t="s">
        <v>12</v>
      </c>
      <c r="F54" s="258">
        <v>3250</v>
      </c>
    </row>
    <row r="55" spans="2:6" ht="12.75">
      <c r="B55" s="257"/>
      <c r="C55" s="257"/>
      <c r="D55" s="257">
        <v>4410</v>
      </c>
      <c r="E55" s="12" t="s">
        <v>21</v>
      </c>
      <c r="F55" s="258">
        <v>500</v>
      </c>
    </row>
    <row r="56" spans="2:6" ht="12.75">
      <c r="B56" s="257"/>
      <c r="C56" s="257">
        <v>75023</v>
      </c>
      <c r="D56" s="257"/>
      <c r="E56" s="12" t="s">
        <v>328</v>
      </c>
      <c r="F56" s="258">
        <v>1487610</v>
      </c>
    </row>
    <row r="57" spans="2:6" ht="12.75">
      <c r="B57" s="257"/>
      <c r="C57" s="257"/>
      <c r="D57" s="257">
        <v>3020</v>
      </c>
      <c r="E57" s="12" t="s">
        <v>329</v>
      </c>
      <c r="F57" s="258">
        <v>2770</v>
      </c>
    </row>
    <row r="58" spans="2:6" ht="12.75">
      <c r="B58" s="257"/>
      <c r="C58" s="257"/>
      <c r="D58" s="257">
        <v>4010</v>
      </c>
      <c r="E58" s="12" t="s">
        <v>7</v>
      </c>
      <c r="F58" s="258">
        <v>810000</v>
      </c>
    </row>
    <row r="59" spans="2:6" ht="12.75">
      <c r="B59" s="257"/>
      <c r="C59" s="257"/>
      <c r="D59" s="257">
        <v>4040</v>
      </c>
      <c r="E59" s="12" t="s">
        <v>330</v>
      </c>
      <c r="F59" s="258">
        <v>63890</v>
      </c>
    </row>
    <row r="60" spans="2:6" ht="12.75">
      <c r="B60" s="257"/>
      <c r="C60" s="257"/>
      <c r="D60" s="257">
        <v>4110</v>
      </c>
      <c r="E60" s="12" t="s">
        <v>8</v>
      </c>
      <c r="F60" s="258">
        <v>132000</v>
      </c>
    </row>
    <row r="61" spans="2:6" ht="12.75">
      <c r="B61" s="257"/>
      <c r="C61" s="257"/>
      <c r="D61" s="257">
        <v>4120</v>
      </c>
      <c r="E61" s="12" t="s">
        <v>9</v>
      </c>
      <c r="F61" s="258">
        <v>21500</v>
      </c>
    </row>
    <row r="62" spans="2:6" ht="12.75">
      <c r="B62" s="257"/>
      <c r="C62" s="257"/>
      <c r="D62" s="257">
        <v>4170</v>
      </c>
      <c r="E62" s="12" t="s">
        <v>331</v>
      </c>
      <c r="F62" s="258">
        <v>1640</v>
      </c>
    </row>
    <row r="63" spans="2:6" ht="12.75">
      <c r="B63" s="257"/>
      <c r="C63" s="257"/>
      <c r="D63" s="257">
        <v>4210</v>
      </c>
      <c r="E63" s="12" t="s">
        <v>10</v>
      </c>
      <c r="F63" s="258">
        <v>32930</v>
      </c>
    </row>
    <row r="64" spans="2:6" ht="12.75">
      <c r="B64" s="257"/>
      <c r="C64" s="257"/>
      <c r="D64" s="257">
        <v>4260</v>
      </c>
      <c r="E64" s="12" t="s">
        <v>23</v>
      </c>
      <c r="F64" s="258">
        <v>32000</v>
      </c>
    </row>
    <row r="65" spans="2:6" ht="12.75">
      <c r="B65" s="257"/>
      <c r="C65" s="257"/>
      <c r="D65" s="257">
        <v>4270</v>
      </c>
      <c r="E65" s="12" t="s">
        <v>18</v>
      </c>
      <c r="F65" s="258">
        <v>30000</v>
      </c>
    </row>
    <row r="66" spans="2:6" ht="12.75">
      <c r="B66" s="257"/>
      <c r="C66" s="257"/>
      <c r="D66" s="257">
        <v>4280</v>
      </c>
      <c r="E66" s="12" t="s">
        <v>332</v>
      </c>
      <c r="F66" s="258">
        <v>1500</v>
      </c>
    </row>
    <row r="67" spans="2:6" ht="12.75">
      <c r="B67" s="257"/>
      <c r="C67" s="257"/>
      <c r="D67" s="257">
        <v>4300</v>
      </c>
      <c r="E67" s="12" t="s">
        <v>12</v>
      </c>
      <c r="F67" s="258">
        <v>149000</v>
      </c>
    </row>
    <row r="68" spans="2:6" ht="12.75">
      <c r="B68" s="257"/>
      <c r="C68" s="257"/>
      <c r="D68" s="257">
        <v>4350</v>
      </c>
      <c r="E68" s="12" t="s">
        <v>333</v>
      </c>
      <c r="F68" s="258">
        <v>4630</v>
      </c>
    </row>
    <row r="69" spans="2:6" ht="12.75">
      <c r="B69" s="257"/>
      <c r="C69" s="257"/>
      <c r="D69" s="257">
        <v>4360</v>
      </c>
      <c r="E69" s="12" t="s">
        <v>334</v>
      </c>
      <c r="F69" s="258">
        <v>2060</v>
      </c>
    </row>
    <row r="70" spans="2:6" ht="12.75">
      <c r="B70" s="257"/>
      <c r="C70" s="257"/>
      <c r="D70" s="257">
        <v>4370</v>
      </c>
      <c r="E70" s="12" t="s">
        <v>24</v>
      </c>
      <c r="F70" s="258">
        <v>19550</v>
      </c>
    </row>
    <row r="71" spans="2:6" ht="12.75">
      <c r="B71" s="257"/>
      <c r="C71" s="257"/>
      <c r="D71" s="257">
        <v>4410</v>
      </c>
      <c r="E71" s="12" t="s">
        <v>21</v>
      </c>
      <c r="F71" s="258">
        <v>11840</v>
      </c>
    </row>
    <row r="72" spans="2:6" ht="12.75">
      <c r="B72" s="257"/>
      <c r="C72" s="257"/>
      <c r="D72" s="257">
        <v>4420</v>
      </c>
      <c r="E72" s="12" t="s">
        <v>335</v>
      </c>
      <c r="F72" s="258">
        <v>4000</v>
      </c>
    </row>
    <row r="73" spans="2:6" ht="12.75">
      <c r="B73" s="257"/>
      <c r="C73" s="257"/>
      <c r="D73" s="257">
        <v>4430</v>
      </c>
      <c r="E73" s="12" t="s">
        <v>321</v>
      </c>
      <c r="F73" s="258">
        <v>28300</v>
      </c>
    </row>
    <row r="74" spans="2:6" ht="12.75">
      <c r="B74" s="257"/>
      <c r="C74" s="257"/>
      <c r="D74" s="257">
        <v>4440</v>
      </c>
      <c r="E74" s="12" t="s">
        <v>25</v>
      </c>
      <c r="F74" s="258">
        <v>23000</v>
      </c>
    </row>
    <row r="75" spans="2:6" ht="12.75">
      <c r="B75" s="257"/>
      <c r="C75" s="257"/>
      <c r="D75" s="257">
        <v>4610</v>
      </c>
      <c r="E75" s="12" t="s">
        <v>325</v>
      </c>
      <c r="F75" s="258">
        <v>200</v>
      </c>
    </row>
    <row r="76" spans="2:6" ht="12.75">
      <c r="B76" s="257"/>
      <c r="C76" s="257"/>
      <c r="D76" s="257">
        <v>4700</v>
      </c>
      <c r="E76" s="12" t="s">
        <v>26</v>
      </c>
      <c r="F76" s="258">
        <v>6600</v>
      </c>
    </row>
    <row r="77" spans="2:6" ht="12.75">
      <c r="B77" s="257"/>
      <c r="C77" s="257"/>
      <c r="D77" s="257">
        <v>4740</v>
      </c>
      <c r="E77" s="12" t="s">
        <v>14</v>
      </c>
      <c r="F77" s="258">
        <v>6200</v>
      </c>
    </row>
    <row r="78" spans="2:6" ht="12.75">
      <c r="B78" s="257"/>
      <c r="C78" s="257"/>
      <c r="D78" s="257">
        <v>4750</v>
      </c>
      <c r="E78" s="12" t="s">
        <v>15</v>
      </c>
      <c r="F78" s="258">
        <v>14400</v>
      </c>
    </row>
    <row r="79" spans="2:6" ht="12.75">
      <c r="B79" s="257"/>
      <c r="C79" s="257"/>
      <c r="D79" s="257">
        <v>6050</v>
      </c>
      <c r="E79" s="12" t="s">
        <v>311</v>
      </c>
      <c r="F79" s="258">
        <v>50000</v>
      </c>
    </row>
    <row r="80" spans="2:6" ht="12.75">
      <c r="B80" s="257"/>
      <c r="C80" s="257"/>
      <c r="D80" s="257">
        <v>6060</v>
      </c>
      <c r="E80" s="12" t="s">
        <v>317</v>
      </c>
      <c r="F80" s="258">
        <v>39600</v>
      </c>
    </row>
    <row r="81" spans="2:6" ht="12.75">
      <c r="B81" s="257"/>
      <c r="C81" s="257">
        <v>75075</v>
      </c>
      <c r="D81" s="257"/>
      <c r="E81" s="12" t="s">
        <v>336</v>
      </c>
      <c r="F81" s="258">
        <v>61450</v>
      </c>
    </row>
    <row r="82" spans="2:6" ht="12.75">
      <c r="B82" s="257"/>
      <c r="C82" s="257"/>
      <c r="D82" s="257">
        <v>3040</v>
      </c>
      <c r="E82" s="12" t="s">
        <v>337</v>
      </c>
      <c r="F82" s="258">
        <v>10000</v>
      </c>
    </row>
    <row r="83" spans="2:6" ht="12.75">
      <c r="B83" s="257"/>
      <c r="C83" s="257"/>
      <c r="D83" s="257">
        <v>4210</v>
      </c>
      <c r="E83" s="12" t="s">
        <v>10</v>
      </c>
      <c r="F83" s="258">
        <v>14650</v>
      </c>
    </row>
    <row r="84" spans="2:6" ht="12.75">
      <c r="B84" s="257"/>
      <c r="C84" s="257"/>
      <c r="D84" s="257">
        <v>4300</v>
      </c>
      <c r="E84" s="12" t="s">
        <v>12</v>
      </c>
      <c r="F84" s="258">
        <v>36800</v>
      </c>
    </row>
    <row r="85" spans="2:6" ht="12.75">
      <c r="B85" s="257"/>
      <c r="C85" s="257">
        <v>75095</v>
      </c>
      <c r="D85" s="257"/>
      <c r="E85" s="12" t="s">
        <v>6</v>
      </c>
      <c r="F85" s="258">
        <v>22950</v>
      </c>
    </row>
    <row r="86" spans="2:6" ht="12.75">
      <c r="B86" s="257"/>
      <c r="C86" s="257"/>
      <c r="D86" s="257">
        <v>3030</v>
      </c>
      <c r="E86" s="12" t="s">
        <v>327</v>
      </c>
      <c r="F86" s="258">
        <v>15100</v>
      </c>
    </row>
    <row r="87" spans="2:6" ht="12.75">
      <c r="B87" s="257"/>
      <c r="C87" s="257"/>
      <c r="D87" s="257">
        <v>4210</v>
      </c>
      <c r="E87" s="12" t="s">
        <v>10</v>
      </c>
      <c r="F87" s="258">
        <v>1000</v>
      </c>
    </row>
    <row r="88" spans="2:6" ht="12.75">
      <c r="B88" s="257"/>
      <c r="C88" s="257"/>
      <c r="D88" s="257">
        <v>4300</v>
      </c>
      <c r="E88" s="12" t="s">
        <v>12</v>
      </c>
      <c r="F88" s="258">
        <v>600</v>
      </c>
    </row>
    <row r="89" spans="2:6" ht="12.75">
      <c r="B89" s="257"/>
      <c r="C89" s="257"/>
      <c r="D89" s="257">
        <v>4360</v>
      </c>
      <c r="E89" s="12" t="s">
        <v>334</v>
      </c>
      <c r="F89" s="258">
        <v>6250</v>
      </c>
    </row>
    <row r="90" spans="2:11" s="6" customFormat="1" ht="15" customHeight="1">
      <c r="B90" s="266">
        <v>751</v>
      </c>
      <c r="C90" s="266"/>
      <c r="D90" s="266"/>
      <c r="E90" s="267" t="s">
        <v>28</v>
      </c>
      <c r="F90" s="268">
        <v>901</v>
      </c>
      <c r="G90" s="262"/>
      <c r="H90" s="263"/>
      <c r="I90" s="264"/>
      <c r="J90" s="264"/>
      <c r="K90" s="264"/>
    </row>
    <row r="91" spans="2:6" ht="12.75">
      <c r="B91" s="257"/>
      <c r="C91" s="257">
        <v>75101</v>
      </c>
      <c r="D91" s="257"/>
      <c r="E91" s="12" t="s">
        <v>31</v>
      </c>
      <c r="F91" s="258">
        <v>901</v>
      </c>
    </row>
    <row r="92" spans="2:6" ht="12.75">
      <c r="B92" s="257"/>
      <c r="C92" s="257"/>
      <c r="D92" s="257">
        <v>4300</v>
      </c>
      <c r="E92" s="12" t="s">
        <v>12</v>
      </c>
      <c r="F92" s="258">
        <v>851</v>
      </c>
    </row>
    <row r="93" spans="2:6" ht="12.75">
      <c r="B93" s="257"/>
      <c r="C93" s="257"/>
      <c r="D93" s="257">
        <v>4740</v>
      </c>
      <c r="E93" s="12" t="s">
        <v>14</v>
      </c>
      <c r="F93" s="258">
        <v>50</v>
      </c>
    </row>
    <row r="94" spans="2:11" s="6" customFormat="1" ht="12.75">
      <c r="B94" s="266">
        <v>754</v>
      </c>
      <c r="C94" s="266"/>
      <c r="D94" s="266"/>
      <c r="E94" s="267" t="s">
        <v>338</v>
      </c>
      <c r="F94" s="268">
        <v>354800</v>
      </c>
      <c r="G94" s="262"/>
      <c r="H94" s="263"/>
      <c r="I94" s="264"/>
      <c r="J94" s="264"/>
      <c r="K94" s="264"/>
    </row>
    <row r="95" spans="2:6" ht="12.75">
      <c r="B95" s="257"/>
      <c r="C95" s="257">
        <v>75403</v>
      </c>
      <c r="D95" s="257"/>
      <c r="E95" s="12" t="s">
        <v>339</v>
      </c>
      <c r="F95" s="258">
        <v>1000</v>
      </c>
    </row>
    <row r="96" spans="2:6" ht="12.75">
      <c r="B96" s="257"/>
      <c r="C96" s="257"/>
      <c r="D96" s="257">
        <v>4300</v>
      </c>
      <c r="E96" s="12" t="s">
        <v>12</v>
      </c>
      <c r="F96" s="258">
        <v>1000</v>
      </c>
    </row>
    <row r="97" spans="2:6" ht="12.75">
      <c r="B97" s="257"/>
      <c r="C97" s="257">
        <v>75412</v>
      </c>
      <c r="D97" s="257"/>
      <c r="E97" s="12" t="s">
        <v>35</v>
      </c>
      <c r="F97" s="258">
        <v>333300</v>
      </c>
    </row>
    <row r="98" spans="2:6" ht="12.75">
      <c r="B98" s="257"/>
      <c r="C98" s="257"/>
      <c r="D98" s="257">
        <v>3030</v>
      </c>
      <c r="E98" s="12" t="s">
        <v>327</v>
      </c>
      <c r="F98" s="258">
        <v>22000</v>
      </c>
    </row>
    <row r="99" spans="2:6" ht="12.75">
      <c r="B99" s="257"/>
      <c r="C99" s="257"/>
      <c r="D99" s="257">
        <v>4170</v>
      </c>
      <c r="E99" s="12" t="s">
        <v>331</v>
      </c>
      <c r="F99" s="258">
        <v>18000</v>
      </c>
    </row>
    <row r="100" spans="2:6" ht="12.75">
      <c r="B100" s="257"/>
      <c r="C100" s="257"/>
      <c r="D100" s="257">
        <v>4210</v>
      </c>
      <c r="E100" s="12" t="s">
        <v>10</v>
      </c>
      <c r="F100" s="258">
        <v>25500</v>
      </c>
    </row>
    <row r="101" spans="2:6" ht="12.75">
      <c r="B101" s="257"/>
      <c r="C101" s="257"/>
      <c r="D101" s="257">
        <v>4260</v>
      </c>
      <c r="E101" s="12" t="s">
        <v>23</v>
      </c>
      <c r="F101" s="258">
        <v>12700</v>
      </c>
    </row>
    <row r="102" spans="2:6" ht="12.75">
      <c r="B102" s="257"/>
      <c r="C102" s="257"/>
      <c r="D102" s="257">
        <v>4270</v>
      </c>
      <c r="E102" s="12" t="s">
        <v>18</v>
      </c>
      <c r="F102" s="258">
        <v>2000</v>
      </c>
    </row>
    <row r="103" spans="2:6" ht="12.75">
      <c r="B103" s="257"/>
      <c r="C103" s="257"/>
      <c r="D103" s="257">
        <v>4300</v>
      </c>
      <c r="E103" s="12" t="s">
        <v>12</v>
      </c>
      <c r="F103" s="258">
        <v>16100</v>
      </c>
    </row>
    <row r="104" spans="2:6" ht="12.75">
      <c r="B104" s="257"/>
      <c r="C104" s="257"/>
      <c r="D104" s="257">
        <v>4360</v>
      </c>
      <c r="E104" s="12" t="s">
        <v>334</v>
      </c>
      <c r="F104" s="258">
        <v>1000</v>
      </c>
    </row>
    <row r="105" spans="2:6" ht="12.75">
      <c r="B105" s="257"/>
      <c r="C105" s="257"/>
      <c r="D105" s="257">
        <v>4430</v>
      </c>
      <c r="E105" s="12" t="s">
        <v>321</v>
      </c>
      <c r="F105" s="258">
        <v>6000</v>
      </c>
    </row>
    <row r="106" spans="2:6" ht="12.75">
      <c r="B106" s="257"/>
      <c r="C106" s="257"/>
      <c r="D106" s="257">
        <v>6060</v>
      </c>
      <c r="E106" s="12" t="s">
        <v>317</v>
      </c>
      <c r="F106" s="258">
        <v>230000</v>
      </c>
    </row>
    <row r="107" spans="2:6" ht="12.75">
      <c r="B107" s="257"/>
      <c r="C107" s="257">
        <v>75421</v>
      </c>
      <c r="D107" s="257"/>
      <c r="E107" s="12" t="s">
        <v>340</v>
      </c>
      <c r="F107" s="258">
        <v>20500</v>
      </c>
    </row>
    <row r="108" spans="2:6" ht="12.75">
      <c r="B108" s="257"/>
      <c r="C108" s="257"/>
      <c r="D108" s="257">
        <v>4360</v>
      </c>
      <c r="E108" s="12" t="s">
        <v>334</v>
      </c>
      <c r="F108" s="258">
        <v>500</v>
      </c>
    </row>
    <row r="109" spans="2:6" ht="12.75">
      <c r="B109" s="257"/>
      <c r="C109" s="257"/>
      <c r="D109" s="257">
        <v>4810</v>
      </c>
      <c r="E109" s="12" t="s">
        <v>341</v>
      </c>
      <c r="F109" s="258">
        <v>20000</v>
      </c>
    </row>
    <row r="110" spans="2:11" s="6" customFormat="1" ht="24.75" customHeight="1">
      <c r="B110" s="266">
        <v>756</v>
      </c>
      <c r="C110" s="266"/>
      <c r="D110" s="266"/>
      <c r="E110" s="267" t="s">
        <v>342</v>
      </c>
      <c r="F110" s="268">
        <v>39400</v>
      </c>
      <c r="G110" s="262"/>
      <c r="H110" s="263"/>
      <c r="I110" s="264"/>
      <c r="J110" s="264"/>
      <c r="K110" s="264"/>
    </row>
    <row r="111" spans="2:6" ht="12.75">
      <c r="B111" s="257"/>
      <c r="C111" s="257">
        <v>75647</v>
      </c>
      <c r="D111" s="257"/>
      <c r="E111" s="12" t="s">
        <v>343</v>
      </c>
      <c r="F111" s="258">
        <v>39400</v>
      </c>
    </row>
    <row r="112" spans="2:6" ht="12.75">
      <c r="B112" s="257"/>
      <c r="C112" s="257"/>
      <c r="D112" s="257">
        <v>4100</v>
      </c>
      <c r="E112" s="12" t="s">
        <v>344</v>
      </c>
      <c r="F112" s="258">
        <v>15000</v>
      </c>
    </row>
    <row r="113" spans="2:6" ht="12.75">
      <c r="B113" s="257"/>
      <c r="C113" s="257"/>
      <c r="D113" s="257">
        <v>4210</v>
      </c>
      <c r="E113" s="12" t="s">
        <v>10</v>
      </c>
      <c r="F113" s="258">
        <v>900</v>
      </c>
    </row>
    <row r="114" spans="2:6" ht="12.75">
      <c r="B114" s="257"/>
      <c r="C114" s="257"/>
      <c r="D114" s="257">
        <v>4300</v>
      </c>
      <c r="E114" s="12" t="s">
        <v>12</v>
      </c>
      <c r="F114" s="258">
        <v>22000</v>
      </c>
    </row>
    <row r="115" spans="2:6" ht="12.75">
      <c r="B115" s="257"/>
      <c r="C115" s="257"/>
      <c r="D115" s="257">
        <v>4430</v>
      </c>
      <c r="E115" s="12" t="s">
        <v>321</v>
      </c>
      <c r="F115" s="258">
        <v>600</v>
      </c>
    </row>
    <row r="116" spans="2:6" ht="12.75">
      <c r="B116" s="257"/>
      <c r="C116" s="257"/>
      <c r="D116" s="257">
        <v>4750</v>
      </c>
      <c r="E116" s="12" t="s">
        <v>15</v>
      </c>
      <c r="F116" s="258">
        <v>900</v>
      </c>
    </row>
    <row r="117" spans="2:11" s="6" customFormat="1" ht="12.75">
      <c r="B117" s="266">
        <v>757</v>
      </c>
      <c r="C117" s="266"/>
      <c r="D117" s="266"/>
      <c r="E117" s="267" t="s">
        <v>345</v>
      </c>
      <c r="F117" s="268">
        <v>330000</v>
      </c>
      <c r="G117" s="262"/>
      <c r="H117" s="263"/>
      <c r="I117" s="264"/>
      <c r="J117" s="264"/>
      <c r="K117" s="264"/>
    </row>
    <row r="118" spans="2:6" ht="13.5" customHeight="1">
      <c r="B118" s="257"/>
      <c r="C118" s="257">
        <v>75702</v>
      </c>
      <c r="D118" s="257"/>
      <c r="E118" s="12" t="s">
        <v>346</v>
      </c>
      <c r="F118" s="258">
        <v>330000</v>
      </c>
    </row>
    <row r="119" spans="2:6" ht="22.5">
      <c r="B119" s="257"/>
      <c r="C119" s="257"/>
      <c r="D119" s="257">
        <v>8070</v>
      </c>
      <c r="E119" s="12" t="s">
        <v>347</v>
      </c>
      <c r="F119" s="258">
        <v>330000</v>
      </c>
    </row>
    <row r="120" spans="2:11" s="6" customFormat="1" ht="12.75">
      <c r="B120" s="266">
        <v>758</v>
      </c>
      <c r="C120" s="266"/>
      <c r="D120" s="266"/>
      <c r="E120" s="267" t="s">
        <v>348</v>
      </c>
      <c r="F120" s="268">
        <v>260000</v>
      </c>
      <c r="G120" s="262"/>
      <c r="H120" s="263"/>
      <c r="I120" s="264"/>
      <c r="J120" s="264"/>
      <c r="K120" s="264"/>
    </row>
    <row r="121" spans="2:6" ht="12.75">
      <c r="B121" s="257"/>
      <c r="C121" s="257">
        <v>75818</v>
      </c>
      <c r="D121" s="257"/>
      <c r="E121" s="12" t="s">
        <v>349</v>
      </c>
      <c r="F121" s="258">
        <v>260000</v>
      </c>
    </row>
    <row r="122" spans="2:6" ht="12.75">
      <c r="B122" s="257"/>
      <c r="C122" s="257"/>
      <c r="D122" s="257">
        <v>4810</v>
      </c>
      <c r="E122" s="12" t="s">
        <v>341</v>
      </c>
      <c r="F122" s="258">
        <v>260000</v>
      </c>
    </row>
    <row r="123" spans="2:11" s="6" customFormat="1" ht="12.75">
      <c r="B123" s="266">
        <v>801</v>
      </c>
      <c r="C123" s="266"/>
      <c r="D123" s="266"/>
      <c r="E123" s="267" t="s">
        <v>350</v>
      </c>
      <c r="F123" s="268">
        <v>6432560</v>
      </c>
      <c r="G123" s="262"/>
      <c r="H123" s="263"/>
      <c r="I123" s="264"/>
      <c r="J123" s="264"/>
      <c r="K123" s="264"/>
    </row>
    <row r="124" spans="2:6" ht="12.75">
      <c r="B124" s="257"/>
      <c r="C124" s="257">
        <v>80101</v>
      </c>
      <c r="D124" s="257"/>
      <c r="E124" s="12" t="s">
        <v>37</v>
      </c>
      <c r="F124" s="258">
        <v>2797302</v>
      </c>
    </row>
    <row r="125" spans="2:6" ht="24" customHeight="1">
      <c r="B125" s="257"/>
      <c r="C125" s="257"/>
      <c r="D125" s="257">
        <v>2590</v>
      </c>
      <c r="E125" s="12" t="s">
        <v>351</v>
      </c>
      <c r="F125" s="258">
        <v>423432</v>
      </c>
    </row>
    <row r="126" spans="2:6" ht="12.75">
      <c r="B126" s="257"/>
      <c r="C126" s="257"/>
      <c r="D126" s="257">
        <v>3020</v>
      </c>
      <c r="E126" s="12" t="s">
        <v>329</v>
      </c>
      <c r="F126" s="258">
        <v>124930</v>
      </c>
    </row>
    <row r="127" spans="2:6" ht="12.75">
      <c r="B127" s="257"/>
      <c r="C127" s="257"/>
      <c r="D127" s="257">
        <v>4010</v>
      </c>
      <c r="E127" s="12" t="s">
        <v>7</v>
      </c>
      <c r="F127" s="258">
        <v>1334660</v>
      </c>
    </row>
    <row r="128" spans="2:6" ht="12.75">
      <c r="B128" s="257"/>
      <c r="C128" s="257"/>
      <c r="D128" s="257">
        <v>4040</v>
      </c>
      <c r="E128" s="12" t="s">
        <v>330</v>
      </c>
      <c r="F128" s="258">
        <v>113310</v>
      </c>
    </row>
    <row r="129" spans="2:6" ht="12.75">
      <c r="B129" s="257"/>
      <c r="C129" s="257"/>
      <c r="D129" s="257">
        <v>4110</v>
      </c>
      <c r="E129" s="12" t="s">
        <v>8</v>
      </c>
      <c r="F129" s="258">
        <v>243170</v>
      </c>
    </row>
    <row r="130" spans="2:6" ht="12.75">
      <c r="B130" s="257"/>
      <c r="C130" s="257"/>
      <c r="D130" s="257">
        <v>4120</v>
      </c>
      <c r="E130" s="12" t="s">
        <v>9</v>
      </c>
      <c r="F130" s="258">
        <v>38540</v>
      </c>
    </row>
    <row r="131" spans="2:6" ht="12.75">
      <c r="B131" s="257"/>
      <c r="C131" s="257"/>
      <c r="D131" s="257">
        <v>4140</v>
      </c>
      <c r="E131" s="12" t="s">
        <v>352</v>
      </c>
      <c r="F131" s="258">
        <v>7610</v>
      </c>
    </row>
    <row r="132" spans="2:6" ht="12.75">
      <c r="B132" s="257"/>
      <c r="C132" s="257"/>
      <c r="D132" s="257">
        <v>4170</v>
      </c>
      <c r="E132" s="12" t="s">
        <v>331</v>
      </c>
      <c r="F132" s="258">
        <v>8800</v>
      </c>
    </row>
    <row r="133" spans="2:6" ht="12.75">
      <c r="B133" s="257"/>
      <c r="C133" s="257"/>
      <c r="D133" s="257">
        <v>4210</v>
      </c>
      <c r="E133" s="12" t="s">
        <v>10</v>
      </c>
      <c r="F133" s="258">
        <v>39080</v>
      </c>
    </row>
    <row r="134" spans="2:6" ht="12.75">
      <c r="B134" s="257"/>
      <c r="C134" s="257"/>
      <c r="D134" s="257">
        <v>4240</v>
      </c>
      <c r="E134" s="12" t="s">
        <v>353</v>
      </c>
      <c r="F134" s="258">
        <v>9630</v>
      </c>
    </row>
    <row r="135" spans="2:6" ht="12.75">
      <c r="B135" s="257"/>
      <c r="C135" s="257"/>
      <c r="D135" s="257">
        <v>4260</v>
      </c>
      <c r="E135" s="12" t="s">
        <v>23</v>
      </c>
      <c r="F135" s="258">
        <v>83800</v>
      </c>
    </row>
    <row r="136" spans="2:6" ht="12.75">
      <c r="B136" s="257"/>
      <c r="C136" s="257"/>
      <c r="D136" s="257">
        <v>4270</v>
      </c>
      <c r="E136" s="12" t="s">
        <v>18</v>
      </c>
      <c r="F136" s="258">
        <v>40930</v>
      </c>
    </row>
    <row r="137" spans="2:6" ht="12.75">
      <c r="B137" s="257"/>
      <c r="C137" s="257"/>
      <c r="D137" s="257">
        <v>4280</v>
      </c>
      <c r="E137" s="12" t="s">
        <v>332</v>
      </c>
      <c r="F137" s="258">
        <v>2150</v>
      </c>
    </row>
    <row r="138" spans="2:6" ht="12.75">
      <c r="B138" s="257"/>
      <c r="C138" s="257"/>
      <c r="D138" s="257">
        <v>4300</v>
      </c>
      <c r="E138" s="12" t="s">
        <v>12</v>
      </c>
      <c r="F138" s="258">
        <v>83300</v>
      </c>
    </row>
    <row r="139" spans="2:6" ht="12.75">
      <c r="B139" s="257"/>
      <c r="C139" s="257"/>
      <c r="D139" s="257">
        <v>4350</v>
      </c>
      <c r="E139" s="12" t="s">
        <v>333</v>
      </c>
      <c r="F139" s="258">
        <v>2460</v>
      </c>
    </row>
    <row r="140" spans="2:6" ht="12.75">
      <c r="B140" s="257"/>
      <c r="C140" s="257"/>
      <c r="D140" s="257">
        <v>4360</v>
      </c>
      <c r="E140" s="12" t="s">
        <v>334</v>
      </c>
      <c r="F140" s="258">
        <v>2800</v>
      </c>
    </row>
    <row r="141" spans="2:6" ht="12.75">
      <c r="B141" s="257"/>
      <c r="C141" s="257"/>
      <c r="D141" s="257">
        <v>4370</v>
      </c>
      <c r="E141" s="12" t="s">
        <v>24</v>
      </c>
      <c r="F141" s="258">
        <v>3240</v>
      </c>
    </row>
    <row r="142" spans="2:6" ht="12.75">
      <c r="B142" s="257"/>
      <c r="C142" s="257"/>
      <c r="D142" s="257">
        <v>4410</v>
      </c>
      <c r="E142" s="12" t="s">
        <v>21</v>
      </c>
      <c r="F142" s="258">
        <v>3320</v>
      </c>
    </row>
    <row r="143" spans="2:6" ht="12.75">
      <c r="B143" s="257"/>
      <c r="C143" s="257"/>
      <c r="D143" s="257">
        <v>4430</v>
      </c>
      <c r="E143" s="12" t="s">
        <v>321</v>
      </c>
      <c r="F143" s="258">
        <v>3330</v>
      </c>
    </row>
    <row r="144" spans="2:6" ht="12.75">
      <c r="B144" s="257"/>
      <c r="C144" s="257"/>
      <c r="D144" s="257">
        <v>4440</v>
      </c>
      <c r="E144" s="12" t="s">
        <v>25</v>
      </c>
      <c r="F144" s="258">
        <v>92030</v>
      </c>
    </row>
    <row r="145" spans="2:6" ht="12.75">
      <c r="B145" s="257"/>
      <c r="C145" s="257"/>
      <c r="D145" s="257">
        <v>4700</v>
      </c>
      <c r="E145" s="12" t="s">
        <v>26</v>
      </c>
      <c r="F145" s="258">
        <v>770</v>
      </c>
    </row>
    <row r="146" spans="2:6" ht="12.75">
      <c r="B146" s="257"/>
      <c r="C146" s="257"/>
      <c r="D146" s="257">
        <v>4740</v>
      </c>
      <c r="E146" s="12" t="s">
        <v>14</v>
      </c>
      <c r="F146" s="258">
        <v>2860</v>
      </c>
    </row>
    <row r="147" spans="2:6" ht="12.75">
      <c r="B147" s="257"/>
      <c r="C147" s="257"/>
      <c r="D147" s="257">
        <v>4750</v>
      </c>
      <c r="E147" s="12" t="s">
        <v>15</v>
      </c>
      <c r="F147" s="258">
        <v>7150</v>
      </c>
    </row>
    <row r="148" spans="2:6" ht="12.75">
      <c r="B148" s="257"/>
      <c r="C148" s="257"/>
      <c r="D148" s="257">
        <v>6050</v>
      </c>
      <c r="E148" s="12" t="s">
        <v>311</v>
      </c>
      <c r="F148" s="258">
        <v>120000</v>
      </c>
    </row>
    <row r="149" spans="2:6" ht="12.75">
      <c r="B149" s="257"/>
      <c r="C149" s="257"/>
      <c r="D149" s="257">
        <v>6060</v>
      </c>
      <c r="E149" s="12" t="s">
        <v>317</v>
      </c>
      <c r="F149" s="258">
        <v>6000</v>
      </c>
    </row>
    <row r="150" spans="2:6" ht="12.75">
      <c r="B150" s="257"/>
      <c r="C150" s="257">
        <v>80104</v>
      </c>
      <c r="D150" s="257"/>
      <c r="E150" s="12" t="s">
        <v>354</v>
      </c>
      <c r="F150" s="258">
        <v>1207938</v>
      </c>
    </row>
    <row r="151" spans="2:6" ht="22.5">
      <c r="B151" s="257"/>
      <c r="C151" s="257"/>
      <c r="D151" s="257">
        <v>2310</v>
      </c>
      <c r="E151" s="12" t="s">
        <v>355</v>
      </c>
      <c r="F151" s="258">
        <v>35458</v>
      </c>
    </row>
    <row r="152" spans="2:6" ht="12.75">
      <c r="B152" s="257"/>
      <c r="C152" s="257"/>
      <c r="D152" s="257">
        <v>2540</v>
      </c>
      <c r="E152" s="12" t="s">
        <v>356</v>
      </c>
      <c r="F152" s="258">
        <v>256509</v>
      </c>
    </row>
    <row r="153" spans="2:6" ht="24.75" customHeight="1">
      <c r="B153" s="257"/>
      <c r="C153" s="257"/>
      <c r="D153" s="257">
        <v>2590</v>
      </c>
      <c r="E153" s="12" t="s">
        <v>351</v>
      </c>
      <c r="F153" s="258">
        <v>59281</v>
      </c>
    </row>
    <row r="154" spans="2:6" ht="12.75">
      <c r="B154" s="257"/>
      <c r="C154" s="257"/>
      <c r="D154" s="257">
        <v>3020</v>
      </c>
      <c r="E154" s="12" t="s">
        <v>329</v>
      </c>
      <c r="F154" s="258">
        <v>45310</v>
      </c>
    </row>
    <row r="155" spans="2:6" ht="12.75">
      <c r="B155" s="257"/>
      <c r="C155" s="257"/>
      <c r="D155" s="257">
        <v>4010</v>
      </c>
      <c r="E155" s="12" t="s">
        <v>7</v>
      </c>
      <c r="F155" s="258">
        <v>535700</v>
      </c>
    </row>
    <row r="156" spans="2:6" ht="12.75">
      <c r="B156" s="257"/>
      <c r="C156" s="257"/>
      <c r="D156" s="257">
        <v>4040</v>
      </c>
      <c r="E156" s="12" t="s">
        <v>330</v>
      </c>
      <c r="F156" s="258">
        <v>13450</v>
      </c>
    </row>
    <row r="157" spans="2:6" ht="12.75">
      <c r="B157" s="257"/>
      <c r="C157" s="257"/>
      <c r="D157" s="257">
        <v>4110</v>
      </c>
      <c r="E157" s="12" t="s">
        <v>8</v>
      </c>
      <c r="F157" s="258">
        <v>91900</v>
      </c>
    </row>
    <row r="158" spans="2:6" ht="12.75">
      <c r="B158" s="257"/>
      <c r="C158" s="257"/>
      <c r="D158" s="257">
        <v>4120</v>
      </c>
      <c r="E158" s="12" t="s">
        <v>9</v>
      </c>
      <c r="F158" s="258">
        <v>14570</v>
      </c>
    </row>
    <row r="159" spans="2:6" ht="12.75">
      <c r="B159" s="257"/>
      <c r="C159" s="257"/>
      <c r="D159" s="257">
        <v>4140</v>
      </c>
      <c r="E159" s="12" t="s">
        <v>352</v>
      </c>
      <c r="F159" s="258">
        <v>4500</v>
      </c>
    </row>
    <row r="160" spans="2:6" ht="12.75">
      <c r="B160" s="257"/>
      <c r="C160" s="257"/>
      <c r="D160" s="257">
        <v>4170</v>
      </c>
      <c r="E160" s="12" t="s">
        <v>331</v>
      </c>
      <c r="F160" s="258">
        <v>4000</v>
      </c>
    </row>
    <row r="161" spans="2:6" ht="12.75">
      <c r="B161" s="257"/>
      <c r="C161" s="257"/>
      <c r="D161" s="257">
        <v>4210</v>
      </c>
      <c r="E161" s="12" t="s">
        <v>10</v>
      </c>
      <c r="F161" s="258">
        <v>13530</v>
      </c>
    </row>
    <row r="162" spans="2:6" ht="12.75">
      <c r="B162" s="257"/>
      <c r="C162" s="257"/>
      <c r="D162" s="257">
        <v>4260</v>
      </c>
      <c r="E162" s="12" t="s">
        <v>23</v>
      </c>
      <c r="F162" s="258">
        <v>31250</v>
      </c>
    </row>
    <row r="163" spans="2:6" ht="12.75">
      <c r="B163" s="257"/>
      <c r="C163" s="257"/>
      <c r="D163" s="257">
        <v>4270</v>
      </c>
      <c r="E163" s="12" t="s">
        <v>18</v>
      </c>
      <c r="F163" s="258">
        <v>17280</v>
      </c>
    </row>
    <row r="164" spans="2:6" ht="12.75">
      <c r="B164" s="257"/>
      <c r="C164" s="257"/>
      <c r="D164" s="257">
        <v>4280</v>
      </c>
      <c r="E164" s="12" t="s">
        <v>332</v>
      </c>
      <c r="F164" s="258">
        <v>990</v>
      </c>
    </row>
    <row r="165" spans="2:6" ht="12.75">
      <c r="B165" s="257"/>
      <c r="C165" s="257"/>
      <c r="D165" s="257">
        <v>4300</v>
      </c>
      <c r="E165" s="12" t="s">
        <v>12</v>
      </c>
      <c r="F165" s="258">
        <v>33860</v>
      </c>
    </row>
    <row r="166" spans="2:6" ht="12.75">
      <c r="B166" s="257"/>
      <c r="C166" s="257"/>
      <c r="D166" s="257">
        <v>4350</v>
      </c>
      <c r="E166" s="12" t="s">
        <v>333</v>
      </c>
      <c r="F166" s="258">
        <v>990</v>
      </c>
    </row>
    <row r="167" spans="2:6" ht="12.75">
      <c r="B167" s="257"/>
      <c r="C167" s="257"/>
      <c r="D167" s="257">
        <v>4360</v>
      </c>
      <c r="E167" s="12" t="s">
        <v>334</v>
      </c>
      <c r="F167" s="258">
        <v>1110</v>
      </c>
    </row>
    <row r="168" spans="2:6" ht="12.75">
      <c r="B168" s="257"/>
      <c r="C168" s="257"/>
      <c r="D168" s="257">
        <v>4370</v>
      </c>
      <c r="E168" s="12" t="s">
        <v>24</v>
      </c>
      <c r="F168" s="258">
        <v>1300</v>
      </c>
    </row>
    <row r="169" spans="2:6" ht="12.75">
      <c r="B169" s="257"/>
      <c r="C169" s="257"/>
      <c r="D169" s="257">
        <v>4410</v>
      </c>
      <c r="E169" s="12" t="s">
        <v>21</v>
      </c>
      <c r="F169" s="258">
        <v>1330</v>
      </c>
    </row>
    <row r="170" spans="2:6" ht="12.75">
      <c r="B170" s="257"/>
      <c r="C170" s="257"/>
      <c r="D170" s="257">
        <v>4430</v>
      </c>
      <c r="E170" s="12" t="s">
        <v>321</v>
      </c>
      <c r="F170" s="258">
        <v>1320</v>
      </c>
    </row>
    <row r="171" spans="2:6" ht="12.75">
      <c r="B171" s="257"/>
      <c r="C171" s="257"/>
      <c r="D171" s="257">
        <v>4440</v>
      </c>
      <c r="E171" s="12" t="s">
        <v>25</v>
      </c>
      <c r="F171" s="258">
        <v>40030</v>
      </c>
    </row>
    <row r="172" spans="2:6" ht="12.75">
      <c r="B172" s="257"/>
      <c r="C172" s="257"/>
      <c r="D172" s="257">
        <v>4700</v>
      </c>
      <c r="E172" s="12" t="s">
        <v>26</v>
      </c>
      <c r="F172" s="258">
        <v>300</v>
      </c>
    </row>
    <row r="173" spans="2:6" ht="12.75">
      <c r="B173" s="257"/>
      <c r="C173" s="257"/>
      <c r="D173" s="257">
        <v>4740</v>
      </c>
      <c r="E173" s="12" t="s">
        <v>14</v>
      </c>
      <c r="F173" s="258">
        <v>1150</v>
      </c>
    </row>
    <row r="174" spans="2:6" ht="12.75">
      <c r="B174" s="257"/>
      <c r="C174" s="257"/>
      <c r="D174" s="257">
        <v>4750</v>
      </c>
      <c r="E174" s="12" t="s">
        <v>15</v>
      </c>
      <c r="F174" s="258">
        <v>2820</v>
      </c>
    </row>
    <row r="175" spans="2:6" ht="12.75">
      <c r="B175" s="257"/>
      <c r="C175" s="257">
        <v>80105</v>
      </c>
      <c r="D175" s="257"/>
      <c r="E175" s="12" t="s">
        <v>357</v>
      </c>
      <c r="F175" s="258">
        <v>15000</v>
      </c>
    </row>
    <row r="176" spans="2:6" ht="22.5">
      <c r="B176" s="257"/>
      <c r="C176" s="257"/>
      <c r="D176" s="257">
        <v>2310</v>
      </c>
      <c r="E176" s="12" t="s">
        <v>355</v>
      </c>
      <c r="F176" s="258">
        <v>15000</v>
      </c>
    </row>
    <row r="177" spans="2:6" ht="12.75">
      <c r="B177" s="257"/>
      <c r="C177" s="257">
        <v>80110</v>
      </c>
      <c r="D177" s="257"/>
      <c r="E177" s="12" t="s">
        <v>358</v>
      </c>
      <c r="F177" s="258">
        <v>1526470</v>
      </c>
    </row>
    <row r="178" spans="2:6" ht="12.75">
      <c r="B178" s="257"/>
      <c r="C178" s="257"/>
      <c r="D178" s="257">
        <v>3020</v>
      </c>
      <c r="E178" s="12" t="s">
        <v>329</v>
      </c>
      <c r="F178" s="258">
        <v>86790</v>
      </c>
    </row>
    <row r="179" spans="2:6" ht="12.75">
      <c r="B179" s="257"/>
      <c r="C179" s="257"/>
      <c r="D179" s="257">
        <v>4010</v>
      </c>
      <c r="E179" s="12" t="s">
        <v>7</v>
      </c>
      <c r="F179" s="258">
        <v>950340</v>
      </c>
    </row>
    <row r="180" spans="2:6" ht="12.75">
      <c r="B180" s="257"/>
      <c r="C180" s="257"/>
      <c r="D180" s="257">
        <v>4040</v>
      </c>
      <c r="E180" s="12" t="s">
        <v>330</v>
      </c>
      <c r="F180" s="258">
        <v>71290</v>
      </c>
    </row>
    <row r="181" spans="2:6" ht="12.75">
      <c r="B181" s="257"/>
      <c r="C181" s="257"/>
      <c r="D181" s="257">
        <v>4110</v>
      </c>
      <c r="E181" s="12" t="s">
        <v>8</v>
      </c>
      <c r="F181" s="258">
        <v>171370</v>
      </c>
    </row>
    <row r="182" spans="2:6" ht="12.75">
      <c r="B182" s="257"/>
      <c r="C182" s="257"/>
      <c r="D182" s="257">
        <v>4120</v>
      </c>
      <c r="E182" s="12" t="s">
        <v>9</v>
      </c>
      <c r="F182" s="258">
        <v>27160</v>
      </c>
    </row>
    <row r="183" spans="2:6" ht="12.75">
      <c r="B183" s="257"/>
      <c r="C183" s="257"/>
      <c r="D183" s="257">
        <v>4140</v>
      </c>
      <c r="E183" s="12" t="s">
        <v>352</v>
      </c>
      <c r="F183" s="258">
        <v>4670</v>
      </c>
    </row>
    <row r="184" spans="2:6" ht="12.75">
      <c r="B184" s="257"/>
      <c r="C184" s="257"/>
      <c r="D184" s="257">
        <v>4210</v>
      </c>
      <c r="E184" s="12" t="s">
        <v>10</v>
      </c>
      <c r="F184" s="258">
        <v>25390</v>
      </c>
    </row>
    <row r="185" spans="2:6" ht="12.75">
      <c r="B185" s="257"/>
      <c r="C185" s="257"/>
      <c r="D185" s="257">
        <v>4240</v>
      </c>
      <c r="E185" s="12" t="s">
        <v>353</v>
      </c>
      <c r="F185" s="258">
        <v>3860</v>
      </c>
    </row>
    <row r="186" spans="2:6" ht="12.75">
      <c r="B186" s="257"/>
      <c r="C186" s="257"/>
      <c r="D186" s="257">
        <v>4260</v>
      </c>
      <c r="E186" s="12" t="s">
        <v>23</v>
      </c>
      <c r="F186" s="258">
        <v>46750</v>
      </c>
    </row>
    <row r="187" spans="2:6" ht="12.75">
      <c r="B187" s="257"/>
      <c r="C187" s="257"/>
      <c r="D187" s="257">
        <v>4270</v>
      </c>
      <c r="E187" s="12" t="s">
        <v>18</v>
      </c>
      <c r="F187" s="258">
        <v>26280</v>
      </c>
    </row>
    <row r="188" spans="2:6" ht="12.75">
      <c r="B188" s="257"/>
      <c r="C188" s="257"/>
      <c r="D188" s="257">
        <v>4280</v>
      </c>
      <c r="E188" s="12" t="s">
        <v>332</v>
      </c>
      <c r="F188" s="258">
        <v>1310</v>
      </c>
    </row>
    <row r="189" spans="2:6" ht="12.75">
      <c r="B189" s="257"/>
      <c r="C189" s="257"/>
      <c r="D189" s="257">
        <v>4300</v>
      </c>
      <c r="E189" s="12" t="s">
        <v>12</v>
      </c>
      <c r="F189" s="258">
        <v>38550</v>
      </c>
    </row>
    <row r="190" spans="2:6" ht="12.75">
      <c r="B190" s="257"/>
      <c r="C190" s="257"/>
      <c r="D190" s="257">
        <v>4350</v>
      </c>
      <c r="E190" s="12" t="s">
        <v>333</v>
      </c>
      <c r="F190" s="258">
        <v>1390</v>
      </c>
    </row>
    <row r="191" spans="2:6" ht="12.75">
      <c r="B191" s="257"/>
      <c r="C191" s="257"/>
      <c r="D191" s="257">
        <v>4360</v>
      </c>
      <c r="E191" s="12" t="s">
        <v>334</v>
      </c>
      <c r="F191" s="258">
        <v>1570</v>
      </c>
    </row>
    <row r="192" spans="2:6" ht="12.75">
      <c r="B192" s="257"/>
      <c r="C192" s="257"/>
      <c r="D192" s="257">
        <v>4370</v>
      </c>
      <c r="E192" s="12" t="s">
        <v>24</v>
      </c>
      <c r="F192" s="258">
        <v>1790</v>
      </c>
    </row>
    <row r="193" spans="2:6" ht="12.75">
      <c r="B193" s="257"/>
      <c r="C193" s="257"/>
      <c r="D193" s="257">
        <v>4410</v>
      </c>
      <c r="E193" s="12" t="s">
        <v>21</v>
      </c>
      <c r="F193" s="258">
        <v>1820</v>
      </c>
    </row>
    <row r="194" spans="2:6" ht="12.75">
      <c r="B194" s="257"/>
      <c r="C194" s="257"/>
      <c r="D194" s="257">
        <v>4430</v>
      </c>
      <c r="E194" s="12" t="s">
        <v>321</v>
      </c>
      <c r="F194" s="258">
        <v>1690</v>
      </c>
    </row>
    <row r="195" spans="2:6" ht="12.75">
      <c r="B195" s="257"/>
      <c r="C195" s="257"/>
      <c r="D195" s="257">
        <v>4440</v>
      </c>
      <c r="E195" s="12" t="s">
        <v>25</v>
      </c>
      <c r="F195" s="258">
        <v>58120</v>
      </c>
    </row>
    <row r="196" spans="2:6" ht="12.75">
      <c r="B196" s="257"/>
      <c r="C196" s="257"/>
      <c r="D196" s="257">
        <v>4700</v>
      </c>
      <c r="E196" s="12" t="s">
        <v>26</v>
      </c>
      <c r="F196" s="258">
        <v>440</v>
      </c>
    </row>
    <row r="197" spans="2:6" ht="12.75">
      <c r="B197" s="257"/>
      <c r="C197" s="257"/>
      <c r="D197" s="257">
        <v>4740</v>
      </c>
      <c r="E197" s="12" t="s">
        <v>14</v>
      </c>
      <c r="F197" s="258">
        <v>1580</v>
      </c>
    </row>
    <row r="198" spans="2:6" ht="12.75">
      <c r="B198" s="257"/>
      <c r="C198" s="257"/>
      <c r="D198" s="257">
        <v>4750</v>
      </c>
      <c r="E198" s="12" t="s">
        <v>15</v>
      </c>
      <c r="F198" s="258">
        <v>4310</v>
      </c>
    </row>
    <row r="199" spans="2:6" ht="12.75">
      <c r="B199" s="257"/>
      <c r="C199" s="257">
        <v>80113</v>
      </c>
      <c r="D199" s="257"/>
      <c r="E199" s="12" t="s">
        <v>359</v>
      </c>
      <c r="F199" s="258">
        <v>346500</v>
      </c>
    </row>
    <row r="200" spans="2:6" ht="12.75">
      <c r="B200" s="257"/>
      <c r="C200" s="257"/>
      <c r="D200" s="257">
        <v>4210</v>
      </c>
      <c r="E200" s="12" t="s">
        <v>10</v>
      </c>
      <c r="F200" s="258">
        <v>1500</v>
      </c>
    </row>
    <row r="201" spans="2:6" ht="12.75">
      <c r="B201" s="257"/>
      <c r="C201" s="257"/>
      <c r="D201" s="257">
        <v>4300</v>
      </c>
      <c r="E201" s="12" t="s">
        <v>12</v>
      </c>
      <c r="F201" s="258">
        <v>345000</v>
      </c>
    </row>
    <row r="202" spans="2:6" ht="12.75">
      <c r="B202" s="257"/>
      <c r="C202" s="257">
        <v>80146</v>
      </c>
      <c r="D202" s="257"/>
      <c r="E202" s="12" t="s">
        <v>360</v>
      </c>
      <c r="F202" s="258">
        <v>25500</v>
      </c>
    </row>
    <row r="203" spans="2:6" ht="12.75">
      <c r="B203" s="257"/>
      <c r="C203" s="257"/>
      <c r="D203" s="257">
        <v>4210</v>
      </c>
      <c r="E203" s="12" t="s">
        <v>10</v>
      </c>
      <c r="F203" s="258">
        <v>3030</v>
      </c>
    </row>
    <row r="204" spans="2:6" ht="12.75">
      <c r="B204" s="257"/>
      <c r="C204" s="257"/>
      <c r="D204" s="257">
        <v>4300</v>
      </c>
      <c r="E204" s="12" t="s">
        <v>12</v>
      </c>
      <c r="F204" s="258">
        <v>15920</v>
      </c>
    </row>
    <row r="205" spans="2:6" ht="12.75">
      <c r="B205" s="257"/>
      <c r="C205" s="257"/>
      <c r="D205" s="257">
        <v>4410</v>
      </c>
      <c r="E205" s="12" t="s">
        <v>21</v>
      </c>
      <c r="F205" s="258">
        <v>1080</v>
      </c>
    </row>
    <row r="206" spans="2:6" ht="12.75">
      <c r="B206" s="257"/>
      <c r="C206" s="257"/>
      <c r="D206" s="257">
        <v>4700</v>
      </c>
      <c r="E206" s="12" t="s">
        <v>26</v>
      </c>
      <c r="F206" s="258">
        <v>5470</v>
      </c>
    </row>
    <row r="207" spans="2:6" ht="12.75">
      <c r="B207" s="257"/>
      <c r="C207" s="257">
        <v>80148</v>
      </c>
      <c r="D207" s="257"/>
      <c r="E207" s="12" t="s">
        <v>361</v>
      </c>
      <c r="F207" s="258">
        <v>200060</v>
      </c>
    </row>
    <row r="208" spans="2:6" ht="12.75">
      <c r="B208" s="257"/>
      <c r="C208" s="257"/>
      <c r="D208" s="257">
        <v>3020</v>
      </c>
      <c r="E208" s="12" t="s">
        <v>329</v>
      </c>
      <c r="F208" s="258">
        <v>1500</v>
      </c>
    </row>
    <row r="209" spans="2:6" ht="12.75">
      <c r="B209" s="257"/>
      <c r="C209" s="257"/>
      <c r="D209" s="257">
        <v>4010</v>
      </c>
      <c r="E209" s="12" t="s">
        <v>7</v>
      </c>
      <c r="F209" s="258">
        <v>112320</v>
      </c>
    </row>
    <row r="210" spans="2:6" ht="12.75">
      <c r="B210" s="257"/>
      <c r="C210" s="257"/>
      <c r="D210" s="257">
        <v>4040</v>
      </c>
      <c r="E210" s="12" t="s">
        <v>330</v>
      </c>
      <c r="F210" s="258">
        <v>6950</v>
      </c>
    </row>
    <row r="211" spans="2:6" ht="12.75">
      <c r="B211" s="257"/>
      <c r="C211" s="257"/>
      <c r="D211" s="257">
        <v>4110</v>
      </c>
      <c r="E211" s="12" t="s">
        <v>8</v>
      </c>
      <c r="F211" s="258">
        <v>18430</v>
      </c>
    </row>
    <row r="212" spans="2:6" ht="12.75">
      <c r="B212" s="257"/>
      <c r="C212" s="257"/>
      <c r="D212" s="257">
        <v>4120</v>
      </c>
      <c r="E212" s="12" t="s">
        <v>9</v>
      </c>
      <c r="F212" s="258">
        <v>2920</v>
      </c>
    </row>
    <row r="213" spans="2:6" ht="12.75">
      <c r="B213" s="257"/>
      <c r="C213" s="257"/>
      <c r="D213" s="257">
        <v>4140</v>
      </c>
      <c r="E213" s="12" t="s">
        <v>352</v>
      </c>
      <c r="F213" s="258">
        <v>500</v>
      </c>
    </row>
    <row r="214" spans="2:6" ht="12.75">
      <c r="B214" s="257"/>
      <c r="C214" s="257"/>
      <c r="D214" s="257">
        <v>4210</v>
      </c>
      <c r="E214" s="12" t="s">
        <v>10</v>
      </c>
      <c r="F214" s="258">
        <v>3000</v>
      </c>
    </row>
    <row r="215" spans="2:6" ht="12.75">
      <c r="B215" s="257"/>
      <c r="C215" s="257"/>
      <c r="D215" s="257">
        <v>4260</v>
      </c>
      <c r="E215" s="12" t="s">
        <v>23</v>
      </c>
      <c r="F215" s="258">
        <v>14910</v>
      </c>
    </row>
    <row r="216" spans="2:6" ht="12.75">
      <c r="B216" s="257"/>
      <c r="C216" s="257"/>
      <c r="D216" s="257">
        <v>4270</v>
      </c>
      <c r="E216" s="12" t="s">
        <v>18</v>
      </c>
      <c r="F216" s="258">
        <v>18000</v>
      </c>
    </row>
    <row r="217" spans="2:6" ht="12.75">
      <c r="B217" s="257"/>
      <c r="C217" s="257"/>
      <c r="D217" s="257">
        <v>4280</v>
      </c>
      <c r="E217" s="12" t="s">
        <v>332</v>
      </c>
      <c r="F217" s="258">
        <v>550</v>
      </c>
    </row>
    <row r="218" spans="2:6" ht="12.75">
      <c r="B218" s="257"/>
      <c r="C218" s="257"/>
      <c r="D218" s="257">
        <v>4300</v>
      </c>
      <c r="E218" s="12" t="s">
        <v>12</v>
      </c>
      <c r="F218" s="258">
        <v>9000</v>
      </c>
    </row>
    <row r="219" spans="2:6" ht="12.75">
      <c r="B219" s="257"/>
      <c r="C219" s="257"/>
      <c r="D219" s="257">
        <v>4410</v>
      </c>
      <c r="E219" s="12" t="s">
        <v>21</v>
      </c>
      <c r="F219" s="258">
        <v>2510</v>
      </c>
    </row>
    <row r="220" spans="2:6" ht="12.75">
      <c r="B220" s="257"/>
      <c r="C220" s="257"/>
      <c r="D220" s="257">
        <v>4440</v>
      </c>
      <c r="E220" s="12" t="s">
        <v>25</v>
      </c>
      <c r="F220" s="258">
        <v>6970</v>
      </c>
    </row>
    <row r="221" spans="2:6" ht="12.75">
      <c r="B221" s="257"/>
      <c r="C221" s="257"/>
      <c r="D221" s="257">
        <v>4740</v>
      </c>
      <c r="E221" s="12" t="s">
        <v>14</v>
      </c>
      <c r="F221" s="258">
        <v>500</v>
      </c>
    </row>
    <row r="222" spans="2:6" ht="12.75">
      <c r="B222" s="257"/>
      <c r="C222" s="257"/>
      <c r="D222" s="257">
        <v>4750</v>
      </c>
      <c r="E222" s="12" t="s">
        <v>15</v>
      </c>
      <c r="F222" s="258">
        <v>2000</v>
      </c>
    </row>
    <row r="223" spans="2:6" ht="12.75">
      <c r="B223" s="257"/>
      <c r="C223" s="257">
        <v>80195</v>
      </c>
      <c r="D223" s="257"/>
      <c r="E223" s="12" t="s">
        <v>6</v>
      </c>
      <c r="F223" s="258">
        <v>313790</v>
      </c>
    </row>
    <row r="224" spans="2:6" ht="22.5">
      <c r="B224" s="257"/>
      <c r="C224" s="257"/>
      <c r="D224" s="257">
        <v>2830</v>
      </c>
      <c r="E224" s="12" t="s">
        <v>362</v>
      </c>
      <c r="F224" s="258">
        <v>10000</v>
      </c>
    </row>
    <row r="225" spans="2:6" ht="12.75">
      <c r="B225" s="257"/>
      <c r="C225" s="257"/>
      <c r="D225" s="257">
        <v>3020</v>
      </c>
      <c r="E225" s="12" t="s">
        <v>329</v>
      </c>
      <c r="F225" s="258">
        <v>600</v>
      </c>
    </row>
    <row r="226" spans="2:6" ht="12.75">
      <c r="B226" s="257"/>
      <c r="C226" s="257"/>
      <c r="D226" s="257">
        <v>4010</v>
      </c>
      <c r="E226" s="12" t="s">
        <v>7</v>
      </c>
      <c r="F226" s="258">
        <v>86400</v>
      </c>
    </row>
    <row r="227" spans="2:6" ht="12.75">
      <c r="B227" s="257"/>
      <c r="C227" s="257"/>
      <c r="D227" s="257">
        <v>4040</v>
      </c>
      <c r="E227" s="12" t="s">
        <v>330</v>
      </c>
      <c r="F227" s="258">
        <v>6350</v>
      </c>
    </row>
    <row r="228" spans="2:6" ht="12.75">
      <c r="B228" s="257"/>
      <c r="C228" s="257"/>
      <c r="D228" s="257">
        <v>4110</v>
      </c>
      <c r="E228" s="12" t="s">
        <v>8</v>
      </c>
      <c r="F228" s="258">
        <v>15160</v>
      </c>
    </row>
    <row r="229" spans="2:6" ht="12.75">
      <c r="B229" s="257"/>
      <c r="C229" s="257"/>
      <c r="D229" s="257">
        <v>4120</v>
      </c>
      <c r="E229" s="12" t="s">
        <v>9</v>
      </c>
      <c r="F229" s="258">
        <v>2430</v>
      </c>
    </row>
    <row r="230" spans="2:6" ht="12.75">
      <c r="B230" s="257"/>
      <c r="C230" s="257"/>
      <c r="D230" s="257">
        <v>4170</v>
      </c>
      <c r="E230" s="12" t="s">
        <v>331</v>
      </c>
      <c r="F230" s="258">
        <v>1000</v>
      </c>
    </row>
    <row r="231" spans="2:6" ht="12.75">
      <c r="B231" s="257"/>
      <c r="C231" s="257"/>
      <c r="D231" s="257">
        <v>4210</v>
      </c>
      <c r="E231" s="12" t="s">
        <v>10</v>
      </c>
      <c r="F231" s="258">
        <v>10400</v>
      </c>
    </row>
    <row r="232" spans="2:6" ht="12.75">
      <c r="B232" s="257"/>
      <c r="C232" s="257"/>
      <c r="D232" s="257">
        <v>4270</v>
      </c>
      <c r="E232" s="12" t="s">
        <v>18</v>
      </c>
      <c r="F232" s="258">
        <v>83000</v>
      </c>
    </row>
    <row r="233" spans="2:6" ht="12.75">
      <c r="B233" s="257"/>
      <c r="C233" s="257"/>
      <c r="D233" s="257">
        <v>4300</v>
      </c>
      <c r="E233" s="12" t="s">
        <v>12</v>
      </c>
      <c r="F233" s="258">
        <v>60600</v>
      </c>
    </row>
    <row r="234" spans="2:6" ht="12.75">
      <c r="B234" s="257"/>
      <c r="C234" s="257"/>
      <c r="D234" s="257">
        <v>4410</v>
      </c>
      <c r="E234" s="12" t="s">
        <v>21</v>
      </c>
      <c r="F234" s="258">
        <v>740</v>
      </c>
    </row>
    <row r="235" spans="2:6" ht="12.75">
      <c r="B235" s="257"/>
      <c r="C235" s="257"/>
      <c r="D235" s="257">
        <v>4440</v>
      </c>
      <c r="E235" s="12" t="s">
        <v>25</v>
      </c>
      <c r="F235" s="258">
        <v>33500</v>
      </c>
    </row>
    <row r="236" spans="2:6" ht="12.75">
      <c r="B236" s="257"/>
      <c r="C236" s="257"/>
      <c r="D236" s="257">
        <v>4580</v>
      </c>
      <c r="E236" s="12" t="s">
        <v>363</v>
      </c>
      <c r="F236" s="258">
        <v>0</v>
      </c>
    </row>
    <row r="237" spans="2:6" ht="12.75">
      <c r="B237" s="257"/>
      <c r="C237" s="257"/>
      <c r="D237" s="257">
        <v>4700</v>
      </c>
      <c r="E237" s="12" t="s">
        <v>26</v>
      </c>
      <c r="F237" s="258">
        <v>1230</v>
      </c>
    </row>
    <row r="238" spans="2:6" ht="12.75">
      <c r="B238" s="257"/>
      <c r="C238" s="257"/>
      <c r="D238" s="257">
        <v>4740</v>
      </c>
      <c r="E238" s="12" t="s">
        <v>14</v>
      </c>
      <c r="F238" s="258">
        <v>840</v>
      </c>
    </row>
    <row r="239" spans="2:6" ht="12.75">
      <c r="B239" s="257"/>
      <c r="C239" s="257"/>
      <c r="D239" s="257">
        <v>4750</v>
      </c>
      <c r="E239" s="12" t="s">
        <v>15</v>
      </c>
      <c r="F239" s="258">
        <v>1540</v>
      </c>
    </row>
    <row r="240" spans="2:6" ht="12.75">
      <c r="B240" s="257"/>
      <c r="C240" s="257"/>
      <c r="D240" s="257">
        <v>6060</v>
      </c>
      <c r="E240" s="12" t="s">
        <v>317</v>
      </c>
      <c r="F240" s="258">
        <v>0</v>
      </c>
    </row>
    <row r="241" spans="2:11" s="6" customFormat="1" ht="12.75">
      <c r="B241" s="266">
        <v>851</v>
      </c>
      <c r="C241" s="266"/>
      <c r="D241" s="266"/>
      <c r="E241" s="267" t="s">
        <v>364</v>
      </c>
      <c r="F241" s="268">
        <v>90000</v>
      </c>
      <c r="G241" s="262"/>
      <c r="H241" s="263"/>
      <c r="I241" s="264"/>
      <c r="J241" s="264"/>
      <c r="K241" s="264"/>
    </row>
    <row r="242" spans="2:6" ht="12.75">
      <c r="B242" s="257"/>
      <c r="C242" s="257">
        <v>85153</v>
      </c>
      <c r="D242" s="257"/>
      <c r="E242" s="12" t="s">
        <v>365</v>
      </c>
      <c r="F242" s="258">
        <v>5000</v>
      </c>
    </row>
    <row r="243" spans="2:6" ht="12.75">
      <c r="B243" s="257"/>
      <c r="C243" s="257"/>
      <c r="D243" s="257">
        <v>4210</v>
      </c>
      <c r="E243" s="12" t="s">
        <v>10</v>
      </c>
      <c r="F243" s="258">
        <v>2000</v>
      </c>
    </row>
    <row r="244" spans="2:6" ht="12.75">
      <c r="B244" s="257"/>
      <c r="C244" s="257"/>
      <c r="D244" s="257">
        <v>4300</v>
      </c>
      <c r="E244" s="12" t="s">
        <v>12</v>
      </c>
      <c r="F244" s="258">
        <v>3000</v>
      </c>
    </row>
    <row r="245" spans="2:6" ht="12.75">
      <c r="B245" s="257"/>
      <c r="C245" s="257">
        <v>85154</v>
      </c>
      <c r="D245" s="257"/>
      <c r="E245" s="12" t="s">
        <v>366</v>
      </c>
      <c r="F245" s="258">
        <v>85000</v>
      </c>
    </row>
    <row r="246" spans="2:6" ht="12.75">
      <c r="B246" s="257"/>
      <c r="C246" s="257"/>
      <c r="D246" s="257">
        <v>4010</v>
      </c>
      <c r="E246" s="12" t="s">
        <v>7</v>
      </c>
      <c r="F246" s="258">
        <v>21314</v>
      </c>
    </row>
    <row r="247" spans="2:6" ht="12.75">
      <c r="B247" s="257"/>
      <c r="C247" s="257"/>
      <c r="D247" s="257">
        <v>4040</v>
      </c>
      <c r="E247" s="12" t="s">
        <v>330</v>
      </c>
      <c r="F247" s="258">
        <v>1638</v>
      </c>
    </row>
    <row r="248" spans="2:6" ht="12.75">
      <c r="B248" s="257"/>
      <c r="C248" s="257"/>
      <c r="D248" s="257">
        <v>4110</v>
      </c>
      <c r="E248" s="12" t="s">
        <v>8</v>
      </c>
      <c r="F248" s="258">
        <v>4063</v>
      </c>
    </row>
    <row r="249" spans="2:6" ht="12.75">
      <c r="B249" s="257"/>
      <c r="C249" s="257"/>
      <c r="D249" s="257">
        <v>4120</v>
      </c>
      <c r="E249" s="12" t="s">
        <v>9</v>
      </c>
      <c r="F249" s="258">
        <v>645</v>
      </c>
    </row>
    <row r="250" spans="2:6" ht="12.75">
      <c r="B250" s="257"/>
      <c r="C250" s="257"/>
      <c r="D250" s="257">
        <v>4170</v>
      </c>
      <c r="E250" s="12" t="s">
        <v>331</v>
      </c>
      <c r="F250" s="258">
        <v>13000</v>
      </c>
    </row>
    <row r="251" spans="2:6" ht="12.75">
      <c r="B251" s="257"/>
      <c r="C251" s="257"/>
      <c r="D251" s="257">
        <v>4210</v>
      </c>
      <c r="E251" s="12" t="s">
        <v>10</v>
      </c>
      <c r="F251" s="258">
        <v>15080</v>
      </c>
    </row>
    <row r="252" spans="2:6" ht="12.75">
      <c r="B252" s="257"/>
      <c r="C252" s="257"/>
      <c r="D252" s="257">
        <v>4300</v>
      </c>
      <c r="E252" s="12" t="s">
        <v>12</v>
      </c>
      <c r="F252" s="258">
        <v>25780</v>
      </c>
    </row>
    <row r="253" spans="2:6" ht="12.75">
      <c r="B253" s="257"/>
      <c r="C253" s="257"/>
      <c r="D253" s="257">
        <v>4410</v>
      </c>
      <c r="E253" s="12" t="s">
        <v>21</v>
      </c>
      <c r="F253" s="258">
        <v>470</v>
      </c>
    </row>
    <row r="254" spans="2:6" ht="12.75">
      <c r="B254" s="257"/>
      <c r="C254" s="257"/>
      <c r="D254" s="257">
        <v>4440</v>
      </c>
      <c r="E254" s="12" t="s">
        <v>25</v>
      </c>
      <c r="F254" s="258">
        <v>600</v>
      </c>
    </row>
    <row r="255" spans="2:6" ht="12.75">
      <c r="B255" s="257"/>
      <c r="C255" s="257"/>
      <c r="D255" s="257">
        <v>4610</v>
      </c>
      <c r="E255" s="12" t="s">
        <v>325</v>
      </c>
      <c r="F255" s="258">
        <v>2000</v>
      </c>
    </row>
    <row r="256" spans="2:6" ht="12.75">
      <c r="B256" s="257"/>
      <c r="C256" s="257"/>
      <c r="D256" s="257">
        <v>4700</v>
      </c>
      <c r="E256" s="12" t="s">
        <v>26</v>
      </c>
      <c r="F256" s="258">
        <v>250</v>
      </c>
    </row>
    <row r="257" spans="2:6" ht="12.75">
      <c r="B257" s="257"/>
      <c r="C257" s="257"/>
      <c r="D257" s="257">
        <v>4740</v>
      </c>
      <c r="E257" s="12" t="s">
        <v>14</v>
      </c>
      <c r="F257" s="258">
        <v>160</v>
      </c>
    </row>
    <row r="258" spans="2:11" s="6" customFormat="1" ht="12.75">
      <c r="B258" s="266">
        <v>852</v>
      </c>
      <c r="C258" s="266"/>
      <c r="D258" s="266"/>
      <c r="E258" s="267" t="s">
        <v>38</v>
      </c>
      <c r="F258" s="268">
        <v>1971853</v>
      </c>
      <c r="G258" s="262"/>
      <c r="H258" s="263"/>
      <c r="I258" s="264"/>
      <c r="J258" s="264"/>
      <c r="K258" s="264"/>
    </row>
    <row r="259" spans="2:6" ht="12.75">
      <c r="B259" s="257"/>
      <c r="C259" s="257">
        <v>85202</v>
      </c>
      <c r="D259" s="257"/>
      <c r="E259" s="12" t="s">
        <v>367</v>
      </c>
      <c r="F259" s="258">
        <v>45020</v>
      </c>
    </row>
    <row r="260" spans="2:6" ht="13.5" customHeight="1">
      <c r="B260" s="257"/>
      <c r="C260" s="257"/>
      <c r="D260" s="257">
        <v>4330</v>
      </c>
      <c r="E260" s="12" t="s">
        <v>368</v>
      </c>
      <c r="F260" s="258">
        <v>45020</v>
      </c>
    </row>
    <row r="261" spans="2:6" ht="22.5">
      <c r="B261" s="257"/>
      <c r="C261" s="257">
        <v>85212</v>
      </c>
      <c r="D261" s="257"/>
      <c r="E261" s="12" t="s">
        <v>55</v>
      </c>
      <c r="F261" s="258">
        <v>1266100</v>
      </c>
    </row>
    <row r="262" spans="2:6" ht="12.75">
      <c r="B262" s="257"/>
      <c r="C262" s="257"/>
      <c r="D262" s="257">
        <v>3110</v>
      </c>
      <c r="E262" s="12" t="s">
        <v>56</v>
      </c>
      <c r="F262" s="258">
        <v>1215254</v>
      </c>
    </row>
    <row r="263" spans="2:6" ht="12.75">
      <c r="B263" s="257"/>
      <c r="C263" s="257"/>
      <c r="D263" s="257">
        <v>4010</v>
      </c>
      <c r="E263" s="12" t="s">
        <v>7</v>
      </c>
      <c r="F263" s="258">
        <v>24000</v>
      </c>
    </row>
    <row r="264" spans="2:6" ht="12.75">
      <c r="B264" s="257"/>
      <c r="C264" s="257"/>
      <c r="D264" s="257">
        <v>4110</v>
      </c>
      <c r="E264" s="12" t="s">
        <v>8</v>
      </c>
      <c r="F264" s="258">
        <v>16646</v>
      </c>
    </row>
    <row r="265" spans="2:6" ht="12.75">
      <c r="B265" s="257"/>
      <c r="C265" s="257"/>
      <c r="D265" s="257">
        <v>4120</v>
      </c>
      <c r="E265" s="12" t="s">
        <v>9</v>
      </c>
      <c r="F265" s="258">
        <v>588</v>
      </c>
    </row>
    <row r="266" spans="2:6" ht="12.75">
      <c r="B266" s="257"/>
      <c r="C266" s="257"/>
      <c r="D266" s="257">
        <v>4210</v>
      </c>
      <c r="E266" s="12" t="s">
        <v>10</v>
      </c>
      <c r="F266" s="258">
        <v>1000</v>
      </c>
    </row>
    <row r="267" spans="2:6" ht="12.75">
      <c r="B267" s="257"/>
      <c r="C267" s="257"/>
      <c r="D267" s="257">
        <v>4260</v>
      </c>
      <c r="E267" s="12" t="s">
        <v>23</v>
      </c>
      <c r="F267" s="258">
        <v>1390</v>
      </c>
    </row>
    <row r="268" spans="2:6" ht="12.75">
      <c r="B268" s="257"/>
      <c r="C268" s="257"/>
      <c r="D268" s="257">
        <v>4300</v>
      </c>
      <c r="E268" s="12" t="s">
        <v>12</v>
      </c>
      <c r="F268" s="258">
        <v>2905</v>
      </c>
    </row>
    <row r="269" spans="2:6" ht="12.75">
      <c r="B269" s="257"/>
      <c r="C269" s="257"/>
      <c r="D269" s="257">
        <v>4370</v>
      </c>
      <c r="E269" s="12" t="s">
        <v>24</v>
      </c>
      <c r="F269" s="258">
        <v>1800</v>
      </c>
    </row>
    <row r="270" spans="2:6" ht="12.75">
      <c r="B270" s="257"/>
      <c r="C270" s="257"/>
      <c r="D270" s="257">
        <v>4410</v>
      </c>
      <c r="E270" s="12" t="s">
        <v>21</v>
      </c>
      <c r="F270" s="258">
        <v>200</v>
      </c>
    </row>
    <row r="271" spans="2:6" ht="12.75">
      <c r="B271" s="257"/>
      <c r="C271" s="257"/>
      <c r="D271" s="257">
        <v>4440</v>
      </c>
      <c r="E271" s="12" t="s">
        <v>25</v>
      </c>
      <c r="F271" s="258">
        <v>1197</v>
      </c>
    </row>
    <row r="272" spans="2:6" ht="12.75">
      <c r="B272" s="257"/>
      <c r="C272" s="257"/>
      <c r="D272" s="257">
        <v>4700</v>
      </c>
      <c r="E272" s="12" t="s">
        <v>26</v>
      </c>
      <c r="F272" s="258">
        <v>520</v>
      </c>
    </row>
    <row r="273" spans="2:6" ht="12.75">
      <c r="B273" s="257"/>
      <c r="C273" s="257"/>
      <c r="D273" s="257">
        <v>4740</v>
      </c>
      <c r="E273" s="12" t="s">
        <v>14</v>
      </c>
      <c r="F273" s="258">
        <v>200</v>
      </c>
    </row>
    <row r="274" spans="2:6" ht="12.75">
      <c r="B274" s="257"/>
      <c r="C274" s="257"/>
      <c r="D274" s="257">
        <v>4750</v>
      </c>
      <c r="E274" s="12" t="s">
        <v>15</v>
      </c>
      <c r="F274" s="258">
        <v>400</v>
      </c>
    </row>
    <row r="275" spans="2:6" ht="25.5" customHeight="1">
      <c r="B275" s="257"/>
      <c r="C275" s="257">
        <v>85213</v>
      </c>
      <c r="D275" s="257"/>
      <c r="E275" s="12" t="s">
        <v>57</v>
      </c>
      <c r="F275" s="258">
        <v>2700</v>
      </c>
    </row>
    <row r="276" spans="2:6" ht="12.75">
      <c r="B276" s="257"/>
      <c r="C276" s="257"/>
      <c r="D276" s="257">
        <v>4130</v>
      </c>
      <c r="E276" s="12" t="s">
        <v>58</v>
      </c>
      <c r="F276" s="258">
        <v>2700</v>
      </c>
    </row>
    <row r="277" spans="2:6" ht="12.75">
      <c r="B277" s="257"/>
      <c r="C277" s="257">
        <v>85214</v>
      </c>
      <c r="D277" s="257"/>
      <c r="E277" s="12" t="s">
        <v>59</v>
      </c>
      <c r="F277" s="258">
        <v>184250</v>
      </c>
    </row>
    <row r="278" spans="2:6" ht="12.75">
      <c r="B278" s="257"/>
      <c r="C278" s="257"/>
      <c r="D278" s="257">
        <v>3110</v>
      </c>
      <c r="E278" s="12" t="s">
        <v>56</v>
      </c>
      <c r="F278" s="258">
        <v>184250</v>
      </c>
    </row>
    <row r="279" spans="2:6" ht="12.75">
      <c r="B279" s="257"/>
      <c r="C279" s="257">
        <v>85215</v>
      </c>
      <c r="D279" s="257"/>
      <c r="E279" s="12" t="s">
        <v>369</v>
      </c>
      <c r="F279" s="258">
        <v>57550</v>
      </c>
    </row>
    <row r="280" spans="2:6" ht="12.75">
      <c r="B280" s="257"/>
      <c r="C280" s="257"/>
      <c r="D280" s="257">
        <v>3110</v>
      </c>
      <c r="E280" s="12" t="s">
        <v>56</v>
      </c>
      <c r="F280" s="258">
        <v>55800</v>
      </c>
    </row>
    <row r="281" spans="2:6" ht="12.75">
      <c r="B281" s="257"/>
      <c r="C281" s="257"/>
      <c r="D281" s="257">
        <v>4300</v>
      </c>
      <c r="E281" s="12" t="s">
        <v>12</v>
      </c>
      <c r="F281" s="258">
        <v>1150</v>
      </c>
    </row>
    <row r="282" spans="2:6" ht="12.75">
      <c r="B282" s="257"/>
      <c r="C282" s="257"/>
      <c r="D282" s="257">
        <v>4750</v>
      </c>
      <c r="E282" s="12" t="s">
        <v>15</v>
      </c>
      <c r="F282" s="258">
        <v>600</v>
      </c>
    </row>
    <row r="283" spans="2:6" ht="12.75">
      <c r="B283" s="257"/>
      <c r="C283" s="257">
        <v>85219</v>
      </c>
      <c r="D283" s="257"/>
      <c r="E283" s="12" t="s">
        <v>40</v>
      </c>
      <c r="F283" s="258">
        <v>349923</v>
      </c>
    </row>
    <row r="284" spans="2:6" ht="12.75">
      <c r="B284" s="257"/>
      <c r="C284" s="257"/>
      <c r="D284" s="257">
        <v>3020</v>
      </c>
      <c r="E284" s="12" t="s">
        <v>329</v>
      </c>
      <c r="F284" s="258">
        <v>1180</v>
      </c>
    </row>
    <row r="285" spans="2:6" ht="12.75">
      <c r="B285" s="257"/>
      <c r="C285" s="257"/>
      <c r="D285" s="257">
        <v>4010</v>
      </c>
      <c r="E285" s="12" t="s">
        <v>7</v>
      </c>
      <c r="F285" s="258">
        <v>242360</v>
      </c>
    </row>
    <row r="286" spans="2:6" ht="12.75">
      <c r="B286" s="257"/>
      <c r="C286" s="257"/>
      <c r="D286" s="257">
        <v>4040</v>
      </c>
      <c r="E286" s="12" t="s">
        <v>330</v>
      </c>
      <c r="F286" s="258">
        <v>16575</v>
      </c>
    </row>
    <row r="287" spans="2:6" ht="12.75">
      <c r="B287" s="257"/>
      <c r="C287" s="257"/>
      <c r="D287" s="257">
        <v>4110</v>
      </c>
      <c r="E287" s="12" t="s">
        <v>8</v>
      </c>
      <c r="F287" s="258">
        <v>35980</v>
      </c>
    </row>
    <row r="288" spans="2:6" ht="12.75">
      <c r="B288" s="257"/>
      <c r="C288" s="257"/>
      <c r="D288" s="257">
        <v>4120</v>
      </c>
      <c r="E288" s="12" t="s">
        <v>9</v>
      </c>
      <c r="F288" s="258">
        <v>5490</v>
      </c>
    </row>
    <row r="289" spans="2:6" ht="12.75">
      <c r="B289" s="257"/>
      <c r="C289" s="257"/>
      <c r="D289" s="257">
        <v>4170</v>
      </c>
      <c r="E289" s="12" t="s">
        <v>331</v>
      </c>
      <c r="F289" s="258">
        <v>5400</v>
      </c>
    </row>
    <row r="290" spans="2:6" ht="12.75">
      <c r="B290" s="257"/>
      <c r="C290" s="257"/>
      <c r="D290" s="257">
        <v>4210</v>
      </c>
      <c r="E290" s="12" t="s">
        <v>10</v>
      </c>
      <c r="F290" s="258">
        <v>9120</v>
      </c>
    </row>
    <row r="291" spans="2:6" ht="12.75">
      <c r="B291" s="257"/>
      <c r="C291" s="257"/>
      <c r="D291" s="257">
        <v>4260</v>
      </c>
      <c r="E291" s="12" t="s">
        <v>23</v>
      </c>
      <c r="F291" s="258">
        <v>6430</v>
      </c>
    </row>
    <row r="292" spans="2:6" ht="12.75">
      <c r="B292" s="257"/>
      <c r="C292" s="257"/>
      <c r="D292" s="257">
        <v>4280</v>
      </c>
      <c r="E292" s="12" t="s">
        <v>332</v>
      </c>
      <c r="F292" s="258">
        <v>410</v>
      </c>
    </row>
    <row r="293" spans="2:6" ht="12.75">
      <c r="B293" s="257"/>
      <c r="C293" s="257"/>
      <c r="D293" s="257">
        <v>4300</v>
      </c>
      <c r="E293" s="12" t="s">
        <v>12</v>
      </c>
      <c r="F293" s="258">
        <v>3640</v>
      </c>
    </row>
    <row r="294" spans="2:6" ht="12.75">
      <c r="B294" s="257"/>
      <c r="C294" s="257"/>
      <c r="D294" s="257">
        <v>4350</v>
      </c>
      <c r="E294" s="12" t="s">
        <v>333</v>
      </c>
      <c r="F294" s="258">
        <v>2760</v>
      </c>
    </row>
    <row r="295" spans="2:6" ht="12.75">
      <c r="B295" s="257"/>
      <c r="C295" s="257"/>
      <c r="D295" s="257">
        <v>4360</v>
      </c>
      <c r="E295" s="12" t="s">
        <v>334</v>
      </c>
      <c r="F295" s="258">
        <v>260</v>
      </c>
    </row>
    <row r="296" spans="2:6" ht="12.75">
      <c r="B296" s="257"/>
      <c r="C296" s="257"/>
      <c r="D296" s="257">
        <v>4370</v>
      </c>
      <c r="E296" s="12" t="s">
        <v>24</v>
      </c>
      <c r="F296" s="258">
        <v>3790</v>
      </c>
    </row>
    <row r="297" spans="2:6" ht="12.75">
      <c r="B297" s="257"/>
      <c r="C297" s="257"/>
      <c r="D297" s="257">
        <v>4410</v>
      </c>
      <c r="E297" s="12" t="s">
        <v>21</v>
      </c>
      <c r="F297" s="258">
        <v>3460</v>
      </c>
    </row>
    <row r="298" spans="2:6" ht="12.75">
      <c r="B298" s="257"/>
      <c r="C298" s="257"/>
      <c r="D298" s="257">
        <v>4430</v>
      </c>
      <c r="E298" s="12" t="s">
        <v>321</v>
      </c>
      <c r="F298" s="258">
        <v>460</v>
      </c>
    </row>
    <row r="299" spans="2:6" ht="12.75">
      <c r="B299" s="257"/>
      <c r="C299" s="257"/>
      <c r="D299" s="257">
        <v>4440</v>
      </c>
      <c r="E299" s="12" t="s">
        <v>25</v>
      </c>
      <c r="F299" s="258">
        <v>6288</v>
      </c>
    </row>
    <row r="300" spans="2:6" ht="12.75">
      <c r="B300" s="257"/>
      <c r="C300" s="257"/>
      <c r="D300" s="257">
        <v>4610</v>
      </c>
      <c r="E300" s="12" t="s">
        <v>325</v>
      </c>
      <c r="F300" s="258">
        <v>100</v>
      </c>
    </row>
    <row r="301" spans="2:6" ht="12.75">
      <c r="B301" s="257"/>
      <c r="C301" s="257"/>
      <c r="D301" s="257">
        <v>4700</v>
      </c>
      <c r="E301" s="12" t="s">
        <v>26</v>
      </c>
      <c r="F301" s="258">
        <v>1980</v>
      </c>
    </row>
    <row r="302" spans="2:6" ht="12.75">
      <c r="B302" s="257"/>
      <c r="C302" s="257"/>
      <c r="D302" s="257">
        <v>4740</v>
      </c>
      <c r="E302" s="12" t="s">
        <v>14</v>
      </c>
      <c r="F302" s="258">
        <v>770</v>
      </c>
    </row>
    <row r="303" spans="2:6" ht="12.75">
      <c r="B303" s="257"/>
      <c r="C303" s="257"/>
      <c r="D303" s="257">
        <v>4750</v>
      </c>
      <c r="E303" s="12" t="s">
        <v>15</v>
      </c>
      <c r="F303" s="258">
        <v>1340</v>
      </c>
    </row>
    <row r="304" spans="2:6" ht="12.75">
      <c r="B304" s="257"/>
      <c r="C304" s="257"/>
      <c r="D304" s="257">
        <v>6060</v>
      </c>
      <c r="E304" s="12" t="s">
        <v>317</v>
      </c>
      <c r="F304" s="258">
        <v>2130</v>
      </c>
    </row>
    <row r="305" spans="2:6" ht="12.75">
      <c r="B305" s="257"/>
      <c r="C305" s="257">
        <v>85228</v>
      </c>
      <c r="D305" s="257"/>
      <c r="E305" s="12" t="s">
        <v>370</v>
      </c>
      <c r="F305" s="258">
        <v>9410</v>
      </c>
    </row>
    <row r="306" spans="2:6" ht="12.75">
      <c r="B306" s="257"/>
      <c r="C306" s="257"/>
      <c r="D306" s="257">
        <v>4110</v>
      </c>
      <c r="E306" s="12" t="s">
        <v>8</v>
      </c>
      <c r="F306" s="258">
        <v>1160</v>
      </c>
    </row>
    <row r="307" spans="2:6" ht="12.75">
      <c r="B307" s="257"/>
      <c r="C307" s="257"/>
      <c r="D307" s="257">
        <v>4120</v>
      </c>
      <c r="E307" s="12" t="s">
        <v>9</v>
      </c>
      <c r="F307" s="258">
        <v>100</v>
      </c>
    </row>
    <row r="308" spans="2:6" ht="12.75">
      <c r="B308" s="257"/>
      <c r="C308" s="257"/>
      <c r="D308" s="257">
        <v>4170</v>
      </c>
      <c r="E308" s="12" t="s">
        <v>331</v>
      </c>
      <c r="F308" s="258">
        <v>8150</v>
      </c>
    </row>
    <row r="309" spans="2:6" ht="12.75">
      <c r="B309" s="257"/>
      <c r="C309" s="257">
        <v>85295</v>
      </c>
      <c r="D309" s="257"/>
      <c r="E309" s="12" t="s">
        <v>6</v>
      </c>
      <c r="F309" s="258">
        <v>56900</v>
      </c>
    </row>
    <row r="310" spans="2:6" ht="12.75">
      <c r="B310" s="257"/>
      <c r="C310" s="257"/>
      <c r="D310" s="257">
        <v>3110</v>
      </c>
      <c r="E310" s="12" t="s">
        <v>56</v>
      </c>
      <c r="F310" s="258">
        <v>44600</v>
      </c>
    </row>
    <row r="311" spans="2:6" ht="12.75">
      <c r="B311" s="257"/>
      <c r="C311" s="257"/>
      <c r="D311" s="257">
        <v>4210</v>
      </c>
      <c r="E311" s="12" t="s">
        <v>10</v>
      </c>
      <c r="F311" s="258">
        <v>900</v>
      </c>
    </row>
    <row r="312" spans="2:6" ht="12.75">
      <c r="B312" s="257"/>
      <c r="C312" s="257"/>
      <c r="D312" s="257">
        <v>4300</v>
      </c>
      <c r="E312" s="12" t="s">
        <v>12</v>
      </c>
      <c r="F312" s="258">
        <v>11400</v>
      </c>
    </row>
    <row r="313" spans="2:11" s="6" customFormat="1" ht="12.75">
      <c r="B313" s="266">
        <v>853</v>
      </c>
      <c r="C313" s="266"/>
      <c r="D313" s="266"/>
      <c r="E313" s="267" t="s">
        <v>371</v>
      </c>
      <c r="F313" s="268">
        <v>12450</v>
      </c>
      <c r="G313" s="262"/>
      <c r="H313" s="263"/>
      <c r="I313" s="264"/>
      <c r="J313" s="264"/>
      <c r="K313" s="264"/>
    </row>
    <row r="314" spans="2:6" ht="12.75">
      <c r="B314" s="257"/>
      <c r="C314" s="257">
        <v>85311</v>
      </c>
      <c r="D314" s="257"/>
      <c r="E314" s="12" t="s">
        <v>372</v>
      </c>
      <c r="F314" s="258">
        <v>12450</v>
      </c>
    </row>
    <row r="315" spans="2:6" ht="12.75">
      <c r="B315" s="257"/>
      <c r="C315" s="257"/>
      <c r="D315" s="257">
        <v>4300</v>
      </c>
      <c r="E315" s="12" t="s">
        <v>12</v>
      </c>
      <c r="F315" s="258">
        <v>12450</v>
      </c>
    </row>
    <row r="316" spans="2:11" s="6" customFormat="1" ht="12.75">
      <c r="B316" s="266">
        <v>854</v>
      </c>
      <c r="C316" s="266"/>
      <c r="D316" s="266"/>
      <c r="E316" s="267" t="s">
        <v>373</v>
      </c>
      <c r="F316" s="268">
        <v>91285</v>
      </c>
      <c r="G316" s="262"/>
      <c r="H316" s="263"/>
      <c r="I316" s="264"/>
      <c r="J316" s="264"/>
      <c r="K316" s="264"/>
    </row>
    <row r="317" spans="2:6" ht="12.75">
      <c r="B317" s="257"/>
      <c r="C317" s="257">
        <v>85401</v>
      </c>
      <c r="D317" s="257"/>
      <c r="E317" s="12" t="s">
        <v>374</v>
      </c>
      <c r="F317" s="258">
        <v>90680</v>
      </c>
    </row>
    <row r="318" spans="2:6" ht="12.75">
      <c r="B318" s="257"/>
      <c r="C318" s="257"/>
      <c r="D318" s="257">
        <v>3020</v>
      </c>
      <c r="E318" s="12" t="s">
        <v>329</v>
      </c>
      <c r="F318" s="258">
        <v>4200</v>
      </c>
    </row>
    <row r="319" spans="2:6" ht="12.75">
      <c r="B319" s="257"/>
      <c r="C319" s="257"/>
      <c r="D319" s="257">
        <v>4010</v>
      </c>
      <c r="E319" s="12" t="s">
        <v>7</v>
      </c>
      <c r="F319" s="258">
        <v>60400</v>
      </c>
    </row>
    <row r="320" spans="2:6" ht="12.75">
      <c r="B320" s="257"/>
      <c r="C320" s="257"/>
      <c r="D320" s="257">
        <v>4040</v>
      </c>
      <c r="E320" s="12" t="s">
        <v>330</v>
      </c>
      <c r="F320" s="258">
        <v>2590</v>
      </c>
    </row>
    <row r="321" spans="2:6" ht="12.75">
      <c r="B321" s="257"/>
      <c r="C321" s="257"/>
      <c r="D321" s="257">
        <v>4110</v>
      </c>
      <c r="E321" s="12" t="s">
        <v>8</v>
      </c>
      <c r="F321" s="258">
        <v>10380</v>
      </c>
    </row>
    <row r="322" spans="2:6" ht="12.75">
      <c r="B322" s="257"/>
      <c r="C322" s="257"/>
      <c r="D322" s="257">
        <v>4120</v>
      </c>
      <c r="E322" s="12" t="s">
        <v>9</v>
      </c>
      <c r="F322" s="258">
        <v>1640</v>
      </c>
    </row>
    <row r="323" spans="2:6" ht="12.75">
      <c r="B323" s="257"/>
      <c r="C323" s="257"/>
      <c r="D323" s="257">
        <v>4140</v>
      </c>
      <c r="E323" s="12" t="s">
        <v>352</v>
      </c>
      <c r="F323" s="258">
        <v>630</v>
      </c>
    </row>
    <row r="324" spans="2:6" ht="12.75">
      <c r="B324" s="257"/>
      <c r="C324" s="257"/>
      <c r="D324" s="257">
        <v>4210</v>
      </c>
      <c r="E324" s="12" t="s">
        <v>10</v>
      </c>
      <c r="F324" s="258">
        <v>3000</v>
      </c>
    </row>
    <row r="325" spans="2:6" ht="12.75">
      <c r="B325" s="257"/>
      <c r="C325" s="257"/>
      <c r="D325" s="257">
        <v>4300</v>
      </c>
      <c r="E325" s="12" t="s">
        <v>12</v>
      </c>
      <c r="F325" s="258">
        <v>2000</v>
      </c>
    </row>
    <row r="326" spans="2:6" ht="12.75">
      <c r="B326" s="257"/>
      <c r="C326" s="257"/>
      <c r="D326" s="257">
        <v>4410</v>
      </c>
      <c r="E326" s="12" t="s">
        <v>21</v>
      </c>
      <c r="F326" s="258">
        <v>200</v>
      </c>
    </row>
    <row r="327" spans="2:6" ht="12.75">
      <c r="B327" s="257"/>
      <c r="C327" s="257"/>
      <c r="D327" s="257">
        <v>4440</v>
      </c>
      <c r="E327" s="12" t="s">
        <v>25</v>
      </c>
      <c r="F327" s="258">
        <v>5640</v>
      </c>
    </row>
    <row r="328" spans="2:6" ht="12.75">
      <c r="B328" s="257"/>
      <c r="C328" s="257">
        <v>85446</v>
      </c>
      <c r="D328" s="257"/>
      <c r="E328" s="12" t="s">
        <v>360</v>
      </c>
      <c r="F328" s="258">
        <v>605</v>
      </c>
    </row>
    <row r="329" spans="2:6" ht="12.75">
      <c r="B329" s="257"/>
      <c r="C329" s="257"/>
      <c r="D329" s="257">
        <v>4300</v>
      </c>
      <c r="E329" s="12" t="s">
        <v>12</v>
      </c>
      <c r="F329" s="258">
        <v>605</v>
      </c>
    </row>
    <row r="330" spans="2:11" s="6" customFormat="1" ht="12.75">
      <c r="B330" s="266">
        <v>900</v>
      </c>
      <c r="C330" s="266"/>
      <c r="D330" s="266"/>
      <c r="E330" s="267" t="s">
        <v>41</v>
      </c>
      <c r="F330" s="268">
        <v>2725066</v>
      </c>
      <c r="G330" s="262"/>
      <c r="H330" s="263"/>
      <c r="I330" s="264"/>
      <c r="J330" s="264"/>
      <c r="K330" s="264"/>
    </row>
    <row r="331" spans="2:6" ht="12.75">
      <c r="B331" s="257"/>
      <c r="C331" s="257">
        <v>90001</v>
      </c>
      <c r="D331" s="257"/>
      <c r="E331" s="12" t="s">
        <v>375</v>
      </c>
      <c r="F331" s="258">
        <v>2000</v>
      </c>
    </row>
    <row r="332" spans="2:6" ht="12.75">
      <c r="B332" s="257"/>
      <c r="C332" s="257"/>
      <c r="D332" s="257">
        <v>4300</v>
      </c>
      <c r="E332" s="12" t="s">
        <v>12</v>
      </c>
      <c r="F332" s="258">
        <v>2000</v>
      </c>
    </row>
    <row r="333" spans="2:6" ht="12.75">
      <c r="B333" s="257"/>
      <c r="C333" s="257">
        <v>90003</v>
      </c>
      <c r="D333" s="257"/>
      <c r="E333" s="12" t="s">
        <v>376</v>
      </c>
      <c r="F333" s="258">
        <v>86800</v>
      </c>
    </row>
    <row r="334" spans="2:6" ht="12.75">
      <c r="B334" s="257"/>
      <c r="C334" s="257"/>
      <c r="D334" s="257">
        <v>4210</v>
      </c>
      <c r="E334" s="12" t="s">
        <v>10</v>
      </c>
      <c r="F334" s="258">
        <v>22800</v>
      </c>
    </row>
    <row r="335" spans="2:6" ht="12.75">
      <c r="B335" s="257"/>
      <c r="C335" s="257"/>
      <c r="D335" s="257">
        <v>4300</v>
      </c>
      <c r="E335" s="12" t="s">
        <v>12</v>
      </c>
      <c r="F335" s="258">
        <v>64000</v>
      </c>
    </row>
    <row r="336" spans="2:6" ht="12.75">
      <c r="B336" s="257"/>
      <c r="C336" s="257">
        <v>90004</v>
      </c>
      <c r="D336" s="257"/>
      <c r="E336" s="12" t="s">
        <v>377</v>
      </c>
      <c r="F336" s="258">
        <v>193600</v>
      </c>
    </row>
    <row r="337" spans="2:6" ht="12.75">
      <c r="B337" s="257"/>
      <c r="C337" s="257"/>
      <c r="D337" s="257">
        <v>4210</v>
      </c>
      <c r="E337" s="12" t="s">
        <v>10</v>
      </c>
      <c r="F337" s="258">
        <v>25200</v>
      </c>
    </row>
    <row r="338" spans="2:6" ht="12.75">
      <c r="B338" s="257"/>
      <c r="C338" s="257"/>
      <c r="D338" s="257">
        <v>4300</v>
      </c>
      <c r="E338" s="12" t="s">
        <v>12</v>
      </c>
      <c r="F338" s="258">
        <v>168400</v>
      </c>
    </row>
    <row r="339" spans="2:6" ht="12.75">
      <c r="B339" s="257"/>
      <c r="C339" s="257">
        <v>90013</v>
      </c>
      <c r="D339" s="257"/>
      <c r="E339" s="12" t="s">
        <v>378</v>
      </c>
      <c r="F339" s="258">
        <v>4500</v>
      </c>
    </row>
    <row r="340" spans="2:6" ht="12.75">
      <c r="B340" s="257"/>
      <c r="C340" s="257"/>
      <c r="D340" s="257">
        <v>4300</v>
      </c>
      <c r="E340" s="12" t="s">
        <v>12</v>
      </c>
      <c r="F340" s="258">
        <v>4500</v>
      </c>
    </row>
    <row r="341" spans="2:6" ht="12.75">
      <c r="B341" s="257"/>
      <c r="C341" s="257">
        <v>90015</v>
      </c>
      <c r="D341" s="257"/>
      <c r="E341" s="12" t="s">
        <v>43</v>
      </c>
      <c r="F341" s="258">
        <v>703000</v>
      </c>
    </row>
    <row r="342" spans="2:6" ht="12.75">
      <c r="B342" s="257"/>
      <c r="C342" s="257"/>
      <c r="D342" s="257">
        <v>4210</v>
      </c>
      <c r="E342" s="12" t="s">
        <v>10</v>
      </c>
      <c r="F342" s="258">
        <v>5000</v>
      </c>
    </row>
    <row r="343" spans="2:6" ht="12.75">
      <c r="B343" s="257"/>
      <c r="C343" s="257"/>
      <c r="D343" s="257">
        <v>4260</v>
      </c>
      <c r="E343" s="12" t="s">
        <v>23</v>
      </c>
      <c r="F343" s="258">
        <v>183000</v>
      </c>
    </row>
    <row r="344" spans="2:6" ht="12.75">
      <c r="B344" s="257"/>
      <c r="C344" s="257"/>
      <c r="D344" s="257">
        <v>4270</v>
      </c>
      <c r="E344" s="12" t="s">
        <v>18</v>
      </c>
      <c r="F344" s="258">
        <v>192000</v>
      </c>
    </row>
    <row r="345" spans="2:6" ht="12.75">
      <c r="B345" s="257"/>
      <c r="C345" s="257"/>
      <c r="D345" s="257">
        <v>4300</v>
      </c>
      <c r="E345" s="12" t="s">
        <v>12</v>
      </c>
      <c r="F345" s="258">
        <v>23000</v>
      </c>
    </row>
    <row r="346" spans="2:6" ht="12.75">
      <c r="B346" s="257"/>
      <c r="C346" s="257"/>
      <c r="D346" s="257">
        <v>6050</v>
      </c>
      <c r="E346" s="12" t="s">
        <v>311</v>
      </c>
      <c r="F346" s="258">
        <v>300000</v>
      </c>
    </row>
    <row r="347" spans="2:6" ht="12.75">
      <c r="B347" s="257"/>
      <c r="C347" s="257">
        <v>90017</v>
      </c>
      <c r="D347" s="257"/>
      <c r="E347" s="12" t="s">
        <v>45</v>
      </c>
      <c r="F347" s="258">
        <v>1462506</v>
      </c>
    </row>
    <row r="348" spans="2:6" ht="12.75">
      <c r="B348" s="257"/>
      <c r="C348" s="257"/>
      <c r="D348" s="257">
        <v>2650</v>
      </c>
      <c r="E348" s="12" t="s">
        <v>379</v>
      </c>
      <c r="F348" s="258">
        <v>931006</v>
      </c>
    </row>
    <row r="349" spans="2:6" ht="22.5">
      <c r="B349" s="257"/>
      <c r="C349" s="257"/>
      <c r="D349" s="257">
        <v>6210</v>
      </c>
      <c r="E349" s="12" t="s">
        <v>380</v>
      </c>
      <c r="F349" s="258">
        <v>531500</v>
      </c>
    </row>
    <row r="350" spans="2:6" ht="12.75">
      <c r="B350" s="257"/>
      <c r="C350" s="257">
        <v>90095</v>
      </c>
      <c r="D350" s="257"/>
      <c r="E350" s="12" t="s">
        <v>6</v>
      </c>
      <c r="F350" s="258">
        <v>272660</v>
      </c>
    </row>
    <row r="351" spans="2:6" ht="12.75">
      <c r="B351" s="257"/>
      <c r="C351" s="257"/>
      <c r="D351" s="257">
        <v>4110</v>
      </c>
      <c r="E351" s="12" t="s">
        <v>8</v>
      </c>
      <c r="F351" s="258">
        <v>400</v>
      </c>
    </row>
    <row r="352" spans="2:6" ht="12.75">
      <c r="B352" s="257"/>
      <c r="C352" s="257"/>
      <c r="D352" s="257">
        <v>4120</v>
      </c>
      <c r="E352" s="12" t="s">
        <v>9</v>
      </c>
      <c r="F352" s="258">
        <v>60</v>
      </c>
    </row>
    <row r="353" spans="2:6" ht="12.75">
      <c r="B353" s="257"/>
      <c r="C353" s="257"/>
      <c r="D353" s="257">
        <v>4170</v>
      </c>
      <c r="E353" s="12" t="s">
        <v>331</v>
      </c>
      <c r="F353" s="258">
        <v>3500</v>
      </c>
    </row>
    <row r="354" spans="2:6" ht="12.75">
      <c r="B354" s="257"/>
      <c r="C354" s="257"/>
      <c r="D354" s="257">
        <v>4210</v>
      </c>
      <c r="E354" s="12" t="s">
        <v>10</v>
      </c>
      <c r="F354" s="258">
        <v>36300</v>
      </c>
    </row>
    <row r="355" spans="2:6" ht="12.75">
      <c r="B355" s="257"/>
      <c r="C355" s="257"/>
      <c r="D355" s="257">
        <v>4260</v>
      </c>
      <c r="E355" s="12" t="s">
        <v>23</v>
      </c>
      <c r="F355" s="258">
        <v>46100</v>
      </c>
    </row>
    <row r="356" spans="2:6" ht="12.75">
      <c r="B356" s="257"/>
      <c r="C356" s="257"/>
      <c r="D356" s="257">
        <v>4270</v>
      </c>
      <c r="E356" s="12" t="s">
        <v>18</v>
      </c>
      <c r="F356" s="258">
        <v>124300</v>
      </c>
    </row>
    <row r="357" spans="2:6" ht="12.75">
      <c r="B357" s="257"/>
      <c r="C357" s="257"/>
      <c r="D357" s="257">
        <v>4300</v>
      </c>
      <c r="E357" s="12" t="s">
        <v>12</v>
      </c>
      <c r="F357" s="258">
        <v>56400</v>
      </c>
    </row>
    <row r="358" spans="2:6" ht="12.75">
      <c r="B358" s="257"/>
      <c r="C358" s="257"/>
      <c r="D358" s="257">
        <v>4430</v>
      </c>
      <c r="E358" s="12" t="s">
        <v>321</v>
      </c>
      <c r="F358" s="258">
        <v>5600</v>
      </c>
    </row>
    <row r="359" spans="2:11" s="6" customFormat="1" ht="12.75">
      <c r="B359" s="266">
        <v>921</v>
      </c>
      <c r="C359" s="266"/>
      <c r="D359" s="266"/>
      <c r="E359" s="267" t="s">
        <v>381</v>
      </c>
      <c r="F359" s="268">
        <v>1034960</v>
      </c>
      <c r="G359" s="262"/>
      <c r="H359" s="263"/>
      <c r="I359" s="264"/>
      <c r="J359" s="264"/>
      <c r="K359" s="264"/>
    </row>
    <row r="360" spans="2:6" ht="12.75">
      <c r="B360" s="257"/>
      <c r="C360" s="257">
        <v>92114</v>
      </c>
      <c r="D360" s="257"/>
      <c r="E360" s="12" t="s">
        <v>47</v>
      </c>
      <c r="F360" s="258">
        <v>850660</v>
      </c>
    </row>
    <row r="361" spans="2:6" ht="12.75">
      <c r="B361" s="257"/>
      <c r="C361" s="257"/>
      <c r="D361" s="257">
        <v>2480</v>
      </c>
      <c r="E361" s="12" t="s">
        <v>382</v>
      </c>
      <c r="F361" s="258">
        <v>524660</v>
      </c>
    </row>
    <row r="362" spans="2:6" ht="22.5">
      <c r="B362" s="257"/>
      <c r="C362" s="257"/>
      <c r="D362" s="257">
        <v>6220</v>
      </c>
      <c r="E362" s="12" t="s">
        <v>383</v>
      </c>
      <c r="F362" s="258">
        <v>326000</v>
      </c>
    </row>
    <row r="363" spans="2:6" ht="12.75">
      <c r="B363" s="257"/>
      <c r="C363" s="257">
        <v>92116</v>
      </c>
      <c r="D363" s="257"/>
      <c r="E363" s="12" t="s">
        <v>384</v>
      </c>
      <c r="F363" s="258">
        <v>157300</v>
      </c>
    </row>
    <row r="364" spans="2:6" ht="12.75">
      <c r="B364" s="257"/>
      <c r="C364" s="257"/>
      <c r="D364" s="257">
        <v>2480</v>
      </c>
      <c r="E364" s="12" t="s">
        <v>382</v>
      </c>
      <c r="F364" s="258">
        <v>157300</v>
      </c>
    </row>
    <row r="365" spans="2:6" ht="12.75">
      <c r="B365" s="257"/>
      <c r="C365" s="257">
        <v>92120</v>
      </c>
      <c r="D365" s="257"/>
      <c r="E365" s="12" t="s">
        <v>385</v>
      </c>
      <c r="F365" s="258">
        <v>11000</v>
      </c>
    </row>
    <row r="366" spans="2:6" ht="12.75">
      <c r="B366" s="257"/>
      <c r="C366" s="257"/>
      <c r="D366" s="257">
        <v>4300</v>
      </c>
      <c r="E366" s="12" t="s">
        <v>12</v>
      </c>
      <c r="F366" s="258">
        <v>11000</v>
      </c>
    </row>
    <row r="367" spans="2:6" ht="12.75">
      <c r="B367" s="257"/>
      <c r="C367" s="257">
        <v>92195</v>
      </c>
      <c r="D367" s="257"/>
      <c r="E367" s="12" t="s">
        <v>6</v>
      </c>
      <c r="F367" s="258">
        <v>16000</v>
      </c>
    </row>
    <row r="368" spans="2:6" ht="12.75">
      <c r="B368" s="257"/>
      <c r="C368" s="257"/>
      <c r="D368" s="257">
        <v>4210</v>
      </c>
      <c r="E368" s="12" t="s">
        <v>10</v>
      </c>
      <c r="F368" s="258">
        <v>1000</v>
      </c>
    </row>
    <row r="369" spans="2:6" ht="12.75">
      <c r="B369" s="257"/>
      <c r="C369" s="257"/>
      <c r="D369" s="257">
        <v>4300</v>
      </c>
      <c r="E369" s="12" t="s">
        <v>12</v>
      </c>
      <c r="F369" s="258">
        <v>15000</v>
      </c>
    </row>
    <row r="370" spans="2:11" s="6" customFormat="1" ht="12.75">
      <c r="B370" s="266">
        <v>926</v>
      </c>
      <c r="C370" s="266"/>
      <c r="D370" s="266"/>
      <c r="E370" s="267" t="s">
        <v>386</v>
      </c>
      <c r="F370" s="268">
        <v>1275150</v>
      </c>
      <c r="G370" s="262"/>
      <c r="H370" s="263"/>
      <c r="I370" s="264"/>
      <c r="J370" s="264"/>
      <c r="K370" s="264"/>
    </row>
    <row r="371" spans="2:6" ht="12.75">
      <c r="B371" s="257"/>
      <c r="C371" s="257">
        <v>92601</v>
      </c>
      <c r="D371" s="257"/>
      <c r="E371" s="12" t="s">
        <v>387</v>
      </c>
      <c r="F371" s="258">
        <v>900000</v>
      </c>
    </row>
    <row r="372" spans="2:6" ht="12.75">
      <c r="B372" s="257"/>
      <c r="C372" s="257"/>
      <c r="D372" s="257">
        <v>6050</v>
      </c>
      <c r="E372" s="12" t="s">
        <v>311</v>
      </c>
      <c r="F372" s="258">
        <v>500000</v>
      </c>
    </row>
    <row r="373" spans="2:6" ht="12.75">
      <c r="B373" s="257"/>
      <c r="C373" s="257"/>
      <c r="D373" s="257">
        <v>6059</v>
      </c>
      <c r="E373" s="12" t="s">
        <v>311</v>
      </c>
      <c r="F373" s="258">
        <v>400000</v>
      </c>
    </row>
    <row r="374" spans="2:6" ht="12.75">
      <c r="B374" s="257"/>
      <c r="C374" s="257">
        <v>92695</v>
      </c>
      <c r="D374" s="257"/>
      <c r="E374" s="12" t="s">
        <v>6</v>
      </c>
      <c r="F374" s="258">
        <v>375150</v>
      </c>
    </row>
    <row r="375" spans="2:6" ht="14.25" customHeight="1">
      <c r="B375" s="257"/>
      <c r="C375" s="257"/>
      <c r="D375" s="257">
        <v>2820</v>
      </c>
      <c r="E375" s="12" t="s">
        <v>388</v>
      </c>
      <c r="F375" s="258">
        <v>86500</v>
      </c>
    </row>
    <row r="376" spans="2:6" ht="12.75">
      <c r="B376" s="257"/>
      <c r="C376" s="257"/>
      <c r="D376" s="257">
        <v>3040</v>
      </c>
      <c r="E376" s="12" t="s">
        <v>337</v>
      </c>
      <c r="F376" s="258">
        <v>2550</v>
      </c>
    </row>
    <row r="377" spans="2:6" ht="12.75">
      <c r="B377" s="257"/>
      <c r="C377" s="257"/>
      <c r="D377" s="257">
        <v>3250</v>
      </c>
      <c r="E377" s="12" t="s">
        <v>389</v>
      </c>
      <c r="F377" s="258">
        <v>3600</v>
      </c>
    </row>
    <row r="378" spans="2:6" ht="12.75">
      <c r="B378" s="257"/>
      <c r="C378" s="257"/>
      <c r="D378" s="257">
        <v>4210</v>
      </c>
      <c r="E378" s="12" t="s">
        <v>10</v>
      </c>
      <c r="F378" s="258">
        <v>4600</v>
      </c>
    </row>
    <row r="379" spans="2:6" ht="12.75">
      <c r="B379" s="257"/>
      <c r="C379" s="257"/>
      <c r="D379" s="257">
        <v>4300</v>
      </c>
      <c r="E379" s="12" t="s">
        <v>12</v>
      </c>
      <c r="F379" s="258">
        <v>37900</v>
      </c>
    </row>
    <row r="380" spans="2:6" ht="12.75">
      <c r="B380" s="257"/>
      <c r="C380" s="257"/>
      <c r="D380" s="257">
        <v>6050</v>
      </c>
      <c r="E380" s="12" t="s">
        <v>311</v>
      </c>
      <c r="F380" s="258">
        <v>50000</v>
      </c>
    </row>
    <row r="381" spans="2:6" ht="12.75">
      <c r="B381" s="257"/>
      <c r="C381" s="257"/>
      <c r="D381" s="257">
        <v>6059</v>
      </c>
      <c r="E381" s="12" t="s">
        <v>311</v>
      </c>
      <c r="F381" s="258">
        <v>190000</v>
      </c>
    </row>
    <row r="382" spans="2:11" s="6" customFormat="1" ht="12.75">
      <c r="B382" s="266" t="s">
        <v>390</v>
      </c>
      <c r="C382" s="266"/>
      <c r="D382" s="266"/>
      <c r="E382" s="267"/>
      <c r="F382" s="268">
        <v>21347775</v>
      </c>
      <c r="G382" s="262"/>
      <c r="H382" s="263"/>
      <c r="I382" s="264"/>
      <c r="J382" s="264"/>
      <c r="K382" s="264"/>
    </row>
    <row r="383" spans="2:6" ht="12.75">
      <c r="B383" s="1"/>
      <c r="C383" s="1"/>
      <c r="D383" s="1"/>
      <c r="E383" s="9"/>
      <c r="F383" s="273"/>
    </row>
    <row r="385" ht="12.75">
      <c r="E385" s="276" t="s">
        <v>403</v>
      </c>
    </row>
    <row r="386" ht="12.75">
      <c r="E386" s="276"/>
    </row>
    <row r="387" ht="12.75">
      <c r="E387" s="276" t="s">
        <v>402</v>
      </c>
    </row>
  </sheetData>
  <mergeCells count="1">
    <mergeCell ref="B7:F7"/>
  </mergeCells>
  <printOptions/>
  <pageMargins left="0.55" right="0.2" top="0.5" bottom="0.49" header="0.45" footer="0.36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2">
      <selection activeCell="D38" sqref="D38"/>
    </sheetView>
  </sheetViews>
  <sheetFormatPr defaultColWidth="9.33203125" defaultRowHeight="12.75"/>
  <cols>
    <col min="2" max="2" width="10.33203125" style="0" customWidth="1"/>
    <col min="3" max="3" width="10.5" style="0" customWidth="1"/>
    <col min="4" max="4" width="57.83203125" style="0" customWidth="1"/>
    <col min="5" max="5" width="19.33203125" style="0" customWidth="1"/>
  </cols>
  <sheetData>
    <row r="1" spans="1:5" ht="12.75">
      <c r="A1" s="185" t="s">
        <v>247</v>
      </c>
      <c r="D1" s="185"/>
      <c r="E1" s="185"/>
    </row>
    <row r="2" spans="1:5" ht="12.75">
      <c r="A2" s="185" t="s">
        <v>250</v>
      </c>
      <c r="D2" s="185"/>
      <c r="E2" s="185"/>
    </row>
    <row r="3" spans="1:5" ht="12.75">
      <c r="A3" s="185" t="s">
        <v>248</v>
      </c>
      <c r="D3" s="185"/>
      <c r="E3" s="185"/>
    </row>
    <row r="4" spans="1:5" ht="12.75">
      <c r="A4" s="185" t="s">
        <v>249</v>
      </c>
      <c r="D4" s="185"/>
      <c r="E4" s="185"/>
    </row>
    <row r="5" ht="21" customHeight="1"/>
    <row r="6" spans="1:5" ht="12.75">
      <c r="A6" s="300" t="s">
        <v>422</v>
      </c>
      <c r="B6" s="300"/>
      <c r="C6" s="300"/>
      <c r="D6" s="300"/>
      <c r="E6" s="300"/>
    </row>
    <row r="7" spans="1:5" ht="12.75">
      <c r="A7" s="300" t="s">
        <v>213</v>
      </c>
      <c r="B7" s="300"/>
      <c r="C7" s="300"/>
      <c r="D7" s="300"/>
      <c r="E7" s="300"/>
    </row>
    <row r="10" spans="1:5" ht="12.75">
      <c r="A10" s="2" t="s">
        <v>114</v>
      </c>
      <c r="E10" s="45">
        <v>140000</v>
      </c>
    </row>
    <row r="12" spans="1:5" ht="12.75">
      <c r="A12" s="24" t="s">
        <v>66</v>
      </c>
      <c r="B12" s="24"/>
      <c r="C12" s="25" t="s">
        <v>115</v>
      </c>
      <c r="D12" s="24"/>
      <c r="E12" s="24"/>
    </row>
    <row r="13" spans="1:5" ht="12.75">
      <c r="A13" s="11" t="s">
        <v>0</v>
      </c>
      <c r="B13" s="230" t="s">
        <v>1</v>
      </c>
      <c r="C13" s="230" t="s">
        <v>2</v>
      </c>
      <c r="D13" s="11" t="s">
        <v>3</v>
      </c>
      <c r="E13" s="231" t="s">
        <v>70</v>
      </c>
    </row>
    <row r="14" spans="1:5" ht="12.75">
      <c r="A14" s="55">
        <v>900</v>
      </c>
      <c r="B14" s="55"/>
      <c r="C14" s="55"/>
      <c r="D14" s="56" t="s">
        <v>41</v>
      </c>
      <c r="E14" s="224">
        <f>E15</f>
        <v>12000</v>
      </c>
    </row>
    <row r="15" spans="1:5" ht="12.75">
      <c r="A15" s="11"/>
      <c r="B15" s="11">
        <v>90011</v>
      </c>
      <c r="C15" s="11"/>
      <c r="D15" s="7" t="s">
        <v>68</v>
      </c>
      <c r="E15" s="23">
        <f>E16</f>
        <v>12000</v>
      </c>
    </row>
    <row r="16" spans="1:5" ht="12.75">
      <c r="A16" s="11"/>
      <c r="B16" s="11"/>
      <c r="C16" s="52" t="s">
        <v>113</v>
      </c>
      <c r="D16" s="7" t="s">
        <v>69</v>
      </c>
      <c r="E16" s="23">
        <v>12000</v>
      </c>
    </row>
    <row r="17" ht="12.75">
      <c r="E17" s="22"/>
    </row>
    <row r="18" ht="12.75">
      <c r="E18" s="22"/>
    </row>
    <row r="19" spans="1:5" ht="12.75">
      <c r="A19" t="s">
        <v>49</v>
      </c>
      <c r="E19" s="22"/>
    </row>
    <row r="20" spans="1:5" ht="12.75">
      <c r="A20" s="11" t="s">
        <v>0</v>
      </c>
      <c r="B20" s="230" t="s">
        <v>1</v>
      </c>
      <c r="C20" s="230" t="s">
        <v>2</v>
      </c>
      <c r="D20" s="11" t="s">
        <v>3</v>
      </c>
      <c r="E20" s="11" t="s">
        <v>70</v>
      </c>
    </row>
    <row r="21" spans="1:5" ht="12.75">
      <c r="A21" s="53">
        <v>900</v>
      </c>
      <c r="B21" s="54"/>
      <c r="C21" s="55"/>
      <c r="D21" s="56" t="s">
        <v>41</v>
      </c>
      <c r="E21" s="57">
        <f>E22</f>
        <v>140000</v>
      </c>
    </row>
    <row r="22" spans="1:5" ht="12.75">
      <c r="A22" s="48"/>
      <c r="B22" s="49">
        <v>90011</v>
      </c>
      <c r="C22" s="11"/>
      <c r="D22" s="7" t="s">
        <v>68</v>
      </c>
      <c r="E22" s="23">
        <f>E23+E25+E27</f>
        <v>140000</v>
      </c>
    </row>
    <row r="23" spans="1:5" ht="12.75">
      <c r="A23" s="48"/>
      <c r="B23" s="50"/>
      <c r="C23" s="47">
        <v>4210</v>
      </c>
      <c r="D23" s="43" t="s">
        <v>10</v>
      </c>
      <c r="E23" s="60">
        <v>40000</v>
      </c>
    </row>
    <row r="24" spans="1:5" ht="25.5">
      <c r="A24" s="48"/>
      <c r="B24" s="50"/>
      <c r="C24" s="51"/>
      <c r="D24" s="157" t="s">
        <v>211</v>
      </c>
      <c r="E24" s="61"/>
    </row>
    <row r="25" spans="1:5" ht="12.75">
      <c r="A25" s="48"/>
      <c r="B25" s="50"/>
      <c r="C25" s="47">
        <v>4300</v>
      </c>
      <c r="D25" s="43" t="s">
        <v>12</v>
      </c>
      <c r="E25" s="60">
        <v>70000</v>
      </c>
    </row>
    <row r="26" spans="1:5" ht="12.75">
      <c r="A26" s="48"/>
      <c r="B26" s="50"/>
      <c r="C26" s="51"/>
      <c r="D26" s="158" t="s">
        <v>212</v>
      </c>
      <c r="E26" s="46"/>
    </row>
    <row r="27" spans="1:5" ht="12.75">
      <c r="A27" s="48"/>
      <c r="B27" s="50"/>
      <c r="C27" s="47">
        <v>2440</v>
      </c>
      <c r="D27" s="41" t="s">
        <v>112</v>
      </c>
      <c r="E27" s="58">
        <v>30000</v>
      </c>
    </row>
    <row r="28" spans="1:5" ht="12.75">
      <c r="A28" s="46"/>
      <c r="B28" s="44"/>
      <c r="C28" s="46"/>
      <c r="D28" s="42" t="s">
        <v>210</v>
      </c>
      <c r="E28" s="59"/>
    </row>
    <row r="29" ht="12.75">
      <c r="D29" s="2"/>
    </row>
    <row r="30" spans="1:5" ht="12.75">
      <c r="A30" s="2" t="s">
        <v>116</v>
      </c>
      <c r="E30" s="45">
        <v>12000</v>
      </c>
    </row>
    <row r="32" ht="21" customHeight="1"/>
    <row r="33" spans="1:4" ht="12.75">
      <c r="A33" s="2"/>
      <c r="D33" s="6" t="s">
        <v>423</v>
      </c>
    </row>
    <row r="34" ht="16.5" customHeight="1">
      <c r="D34" s="6"/>
    </row>
    <row r="35" ht="12.75">
      <c r="D35" s="6" t="s">
        <v>424</v>
      </c>
    </row>
    <row r="36" ht="12.75">
      <c r="A36" s="2"/>
    </row>
  </sheetData>
  <mergeCells count="2">
    <mergeCell ref="A6:E6"/>
    <mergeCell ref="A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"/>
  <sheetViews>
    <sheetView workbookViewId="0" topLeftCell="A16">
      <selection activeCell="B40" sqref="B40"/>
    </sheetView>
  </sheetViews>
  <sheetFormatPr defaultColWidth="9.33203125" defaultRowHeight="12.75"/>
  <cols>
    <col min="1" max="1" width="15.5" style="0" customWidth="1"/>
    <col min="2" max="2" width="74.83203125" style="0" customWidth="1"/>
    <col min="3" max="3" width="14.33203125" style="0" customWidth="1"/>
  </cols>
  <sheetData>
    <row r="1" ht="12.75">
      <c r="B1" t="s">
        <v>252</v>
      </c>
    </row>
    <row r="2" ht="12.75">
      <c r="B2" s="2" t="s">
        <v>269</v>
      </c>
    </row>
    <row r="3" ht="12.75">
      <c r="B3" t="s">
        <v>253</v>
      </c>
    </row>
    <row r="4" ht="12.75">
      <c r="B4" s="2" t="s">
        <v>270</v>
      </c>
    </row>
    <row r="8" ht="12.75">
      <c r="B8" s="2" t="s">
        <v>404</v>
      </c>
    </row>
    <row r="11" ht="12.75">
      <c r="A11" t="s">
        <v>254</v>
      </c>
    </row>
    <row r="12" spans="1:3" ht="12.75">
      <c r="A12" s="7" t="s">
        <v>51</v>
      </c>
      <c r="B12" s="7" t="s">
        <v>255</v>
      </c>
      <c r="C12" s="7" t="s">
        <v>63</v>
      </c>
    </row>
    <row r="13" spans="1:3" ht="12.75">
      <c r="A13" s="7">
        <v>80101</v>
      </c>
      <c r="B13" s="7" t="s">
        <v>256</v>
      </c>
      <c r="C13" s="23">
        <v>423432</v>
      </c>
    </row>
    <row r="14" spans="1:3" ht="12.75">
      <c r="A14" s="7">
        <v>80104</v>
      </c>
      <c r="B14" s="8" t="s">
        <v>271</v>
      </c>
      <c r="C14" s="23">
        <v>256509</v>
      </c>
    </row>
    <row r="15" spans="1:3" ht="12.75">
      <c r="A15" s="7">
        <v>80104</v>
      </c>
      <c r="B15" s="8" t="s">
        <v>256</v>
      </c>
      <c r="C15" s="23">
        <v>59281</v>
      </c>
    </row>
    <row r="16" spans="1:3" ht="12.75">
      <c r="A16" s="7" t="s">
        <v>257</v>
      </c>
      <c r="B16" s="7" t="s">
        <v>258</v>
      </c>
      <c r="C16" s="23">
        <v>681960</v>
      </c>
    </row>
    <row r="17" ht="12.75">
      <c r="C17" s="22"/>
    </row>
    <row r="18" ht="12.75">
      <c r="C18" s="22"/>
    </row>
    <row r="19" spans="1:3" ht="12.75">
      <c r="A19" t="s">
        <v>259</v>
      </c>
      <c r="C19" s="22"/>
    </row>
    <row r="20" spans="1:3" ht="12.75">
      <c r="A20" s="7">
        <v>90017</v>
      </c>
      <c r="B20" s="7" t="s">
        <v>260</v>
      </c>
      <c r="C20" s="23">
        <v>931006</v>
      </c>
    </row>
    <row r="23" ht="12.75">
      <c r="A23" t="s">
        <v>261</v>
      </c>
    </row>
    <row r="24" spans="1:3" ht="28.5" customHeight="1">
      <c r="A24" s="29" t="s">
        <v>262</v>
      </c>
      <c r="B24" s="301" t="s">
        <v>263</v>
      </c>
      <c r="C24" s="301"/>
    </row>
    <row r="25" spans="1:3" ht="13.5" customHeight="1">
      <c r="A25" s="29">
        <v>60014</v>
      </c>
      <c r="B25" s="32" t="s">
        <v>293</v>
      </c>
      <c r="C25" s="223">
        <v>500000</v>
      </c>
    </row>
    <row r="26" spans="1:3" ht="12.75">
      <c r="A26" s="7">
        <v>80104</v>
      </c>
      <c r="B26" s="8" t="s">
        <v>308</v>
      </c>
      <c r="C26" s="23">
        <v>35458</v>
      </c>
    </row>
    <row r="27" spans="1:3" ht="12.75">
      <c r="A27" s="7">
        <v>80105</v>
      </c>
      <c r="B27" s="7" t="s">
        <v>264</v>
      </c>
      <c r="C27" s="23">
        <v>15000</v>
      </c>
    </row>
    <row r="28" spans="1:3" ht="12.75">
      <c r="A28" s="7"/>
      <c r="B28" s="7"/>
      <c r="C28" s="7"/>
    </row>
    <row r="29" spans="1:3" ht="29.25" customHeight="1">
      <c r="A29" s="29" t="s">
        <v>265</v>
      </c>
      <c r="B29" s="302" t="s">
        <v>266</v>
      </c>
      <c r="C29" s="303"/>
    </row>
    <row r="30" spans="1:3" ht="12.75">
      <c r="A30" s="7">
        <v>80195</v>
      </c>
      <c r="B30" s="7" t="s">
        <v>267</v>
      </c>
      <c r="C30" s="23">
        <v>10000</v>
      </c>
    </row>
    <row r="31" spans="1:3" ht="12.75">
      <c r="A31" s="7">
        <v>92695</v>
      </c>
      <c r="B31" s="7" t="s">
        <v>268</v>
      </c>
      <c r="C31" s="23">
        <v>86500</v>
      </c>
    </row>
    <row r="32" ht="12.75">
      <c r="C32" s="22"/>
    </row>
    <row r="33" spans="2:3" ht="12.75">
      <c r="B33" s="6" t="s">
        <v>60</v>
      </c>
      <c r="C33" s="224">
        <f>C13+C14+C15+C16+C20+C26+C27+C30+C31+C25</f>
        <v>2999146</v>
      </c>
    </row>
    <row r="36" spans="2:3" ht="12.75">
      <c r="B36" s="304" t="s">
        <v>406</v>
      </c>
      <c r="C36" s="305"/>
    </row>
    <row r="37" ht="18" customHeight="1">
      <c r="B37" s="276"/>
    </row>
    <row r="38" spans="2:3" ht="12.75">
      <c r="B38" s="304" t="s">
        <v>405</v>
      </c>
      <c r="C38" s="305"/>
    </row>
  </sheetData>
  <mergeCells count="4">
    <mergeCell ref="B24:C24"/>
    <mergeCell ref="B29:C29"/>
    <mergeCell ref="B36:C36"/>
    <mergeCell ref="B38:C3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9"/>
  <sheetViews>
    <sheetView tabSelected="1" workbookViewId="0" topLeftCell="A30">
      <selection activeCell="B42" sqref="B42"/>
    </sheetView>
  </sheetViews>
  <sheetFormatPr defaultColWidth="9.33203125" defaultRowHeight="12.75"/>
  <cols>
    <col min="2" max="2" width="78.5" style="0" customWidth="1"/>
    <col min="3" max="3" width="14.83203125" style="248" customWidth="1"/>
  </cols>
  <sheetData>
    <row r="1" spans="1:3" ht="12.75">
      <c r="A1" s="161"/>
      <c r="B1" s="162" t="s">
        <v>219</v>
      </c>
      <c r="C1" s="235"/>
    </row>
    <row r="2" spans="1:3" ht="12.75">
      <c r="A2" s="161"/>
      <c r="B2" s="162" t="s">
        <v>228</v>
      </c>
      <c r="C2" s="235"/>
    </row>
    <row r="3" spans="1:3" ht="12.75">
      <c r="A3" s="161"/>
      <c r="B3" s="162" t="s">
        <v>220</v>
      </c>
      <c r="C3" s="235"/>
    </row>
    <row r="4" spans="1:3" ht="12.75">
      <c r="A4" s="161"/>
      <c r="B4" s="162" t="s">
        <v>229</v>
      </c>
      <c r="C4" s="235"/>
    </row>
    <row r="5" spans="1:3" ht="12.75">
      <c r="A5" s="161"/>
      <c r="B5" s="162"/>
      <c r="C5" s="235"/>
    </row>
    <row r="6" spans="1:3" ht="12.75">
      <c r="A6" s="161"/>
      <c r="B6" s="163"/>
      <c r="C6" s="236"/>
    </row>
    <row r="7" spans="1:3" ht="12.75">
      <c r="A7" s="161"/>
      <c r="B7" s="164" t="s">
        <v>407</v>
      </c>
      <c r="C7" s="236"/>
    </row>
    <row r="8" spans="1:3" ht="12.75">
      <c r="A8" s="161"/>
      <c r="B8" s="93"/>
      <c r="C8" s="236"/>
    </row>
    <row r="9" spans="1:3" ht="12.75">
      <c r="A9" s="161"/>
      <c r="B9" s="163"/>
      <c r="C9" s="236"/>
    </row>
    <row r="10" spans="1:3" ht="12.75">
      <c r="A10" s="166" t="s">
        <v>1</v>
      </c>
      <c r="B10" s="167" t="s">
        <v>221</v>
      </c>
      <c r="C10" s="237" t="s">
        <v>70</v>
      </c>
    </row>
    <row r="11" spans="1:3" ht="12.75">
      <c r="A11" s="168" t="s">
        <v>4</v>
      </c>
      <c r="B11" s="169" t="s">
        <v>5</v>
      </c>
      <c r="C11" s="238">
        <f>C12</f>
        <v>1116630</v>
      </c>
    </row>
    <row r="12" spans="1:3" ht="25.5" customHeight="1">
      <c r="A12" s="170"/>
      <c r="B12" s="171" t="s">
        <v>296</v>
      </c>
      <c r="C12" s="239">
        <v>1116630</v>
      </c>
    </row>
    <row r="13" spans="1:3" ht="12.75">
      <c r="A13" s="168" t="s">
        <v>16</v>
      </c>
      <c r="B13" s="169" t="s">
        <v>17</v>
      </c>
      <c r="C13" s="238">
        <f>SUM(C14:C17)</f>
        <v>2864940</v>
      </c>
    </row>
    <row r="14" spans="1:3" ht="12.75">
      <c r="A14" s="170"/>
      <c r="B14" s="171" t="s">
        <v>230</v>
      </c>
      <c r="C14" s="239">
        <v>1200000</v>
      </c>
    </row>
    <row r="15" spans="1:3" ht="12.75">
      <c r="A15" s="170"/>
      <c r="B15" s="172" t="s">
        <v>242</v>
      </c>
      <c r="C15" s="239">
        <v>777550</v>
      </c>
    </row>
    <row r="16" spans="1:3" ht="12.75">
      <c r="A16" s="170"/>
      <c r="B16" s="172" t="s">
        <v>231</v>
      </c>
      <c r="C16" s="239">
        <v>200000</v>
      </c>
    </row>
    <row r="17" spans="1:3" ht="12.75">
      <c r="A17" s="170"/>
      <c r="B17" s="172" t="s">
        <v>232</v>
      </c>
      <c r="C17" s="239">
        <v>687390</v>
      </c>
    </row>
    <row r="18" spans="1:3" ht="12.75">
      <c r="A18" s="168" t="s">
        <v>16</v>
      </c>
      <c r="B18" s="167" t="s">
        <v>17</v>
      </c>
      <c r="C18" s="238">
        <f>C19</f>
        <v>10000</v>
      </c>
    </row>
    <row r="19" spans="1:3" ht="12.75">
      <c r="A19" s="172"/>
      <c r="B19" s="173" t="s">
        <v>222</v>
      </c>
      <c r="C19" s="239">
        <v>10000</v>
      </c>
    </row>
    <row r="20" spans="1:3" s="278" customFormat="1" ht="12.75">
      <c r="A20" s="277">
        <v>71095</v>
      </c>
      <c r="B20" s="169" t="s">
        <v>322</v>
      </c>
      <c r="C20" s="241">
        <f>C21</f>
        <v>200000</v>
      </c>
    </row>
    <row r="21" spans="1:3" ht="12.75">
      <c r="A21" s="172"/>
      <c r="B21" s="173" t="s">
        <v>399</v>
      </c>
      <c r="C21" s="239">
        <v>200000</v>
      </c>
    </row>
    <row r="22" spans="1:3" ht="12.75">
      <c r="A22" s="168" t="s">
        <v>22</v>
      </c>
      <c r="B22" s="167" t="s">
        <v>223</v>
      </c>
      <c r="C22" s="238">
        <f>C23+C24</f>
        <v>89600</v>
      </c>
    </row>
    <row r="23" spans="1:3" ht="12.75">
      <c r="A23" s="168"/>
      <c r="B23" s="173" t="s">
        <v>224</v>
      </c>
      <c r="C23" s="240">
        <v>50000</v>
      </c>
    </row>
    <row r="24" spans="1:3" ht="12.75">
      <c r="A24" s="168"/>
      <c r="B24" s="172" t="s">
        <v>225</v>
      </c>
      <c r="C24" s="239">
        <v>39600</v>
      </c>
    </row>
    <row r="25" spans="1:3" ht="12.75">
      <c r="A25" s="168" t="s">
        <v>34</v>
      </c>
      <c r="B25" s="174" t="s">
        <v>35</v>
      </c>
      <c r="C25" s="241">
        <f>C26</f>
        <v>230000</v>
      </c>
    </row>
    <row r="26" spans="1:3" ht="12.75">
      <c r="A26" s="168"/>
      <c r="B26" s="172" t="s">
        <v>233</v>
      </c>
      <c r="C26" s="239">
        <v>230000</v>
      </c>
    </row>
    <row r="27" spans="1:3" ht="12.75">
      <c r="A27" s="168" t="s">
        <v>36</v>
      </c>
      <c r="B27" s="175" t="s">
        <v>37</v>
      </c>
      <c r="C27" s="242">
        <f>SUM(C28:C30)</f>
        <v>126000</v>
      </c>
    </row>
    <row r="28" spans="1:3" ht="12.75">
      <c r="A28" s="168"/>
      <c r="B28" s="176" t="s">
        <v>234</v>
      </c>
      <c r="C28" s="243">
        <v>100000</v>
      </c>
    </row>
    <row r="29" spans="1:3" ht="12.75">
      <c r="A29" s="168"/>
      <c r="B29" s="172" t="s">
        <v>243</v>
      </c>
      <c r="C29" s="239">
        <v>20000</v>
      </c>
    </row>
    <row r="30" spans="1:3" ht="12.75">
      <c r="A30" s="168"/>
      <c r="B30" s="172" t="s">
        <v>244</v>
      </c>
      <c r="C30" s="239">
        <v>6000</v>
      </c>
    </row>
    <row r="31" spans="1:3" ht="12.75">
      <c r="A31" s="168" t="s">
        <v>39</v>
      </c>
      <c r="B31" s="167" t="s">
        <v>40</v>
      </c>
      <c r="C31" s="238">
        <f>C32</f>
        <v>2130</v>
      </c>
    </row>
    <row r="32" spans="1:3" ht="12.75">
      <c r="A32" s="170"/>
      <c r="B32" s="173" t="s">
        <v>225</v>
      </c>
      <c r="C32" s="239">
        <v>2130</v>
      </c>
    </row>
    <row r="33" spans="1:3" ht="12.75">
      <c r="A33" s="168" t="s">
        <v>42</v>
      </c>
      <c r="B33" s="167" t="s">
        <v>43</v>
      </c>
      <c r="C33" s="238">
        <f>C34</f>
        <v>300000</v>
      </c>
    </row>
    <row r="34" spans="1:3" ht="12.75">
      <c r="A34" s="170"/>
      <c r="B34" s="173" t="s">
        <v>226</v>
      </c>
      <c r="C34" s="239">
        <v>300000</v>
      </c>
    </row>
    <row r="35" spans="1:3" ht="12.75">
      <c r="A35" s="168" t="s">
        <v>44</v>
      </c>
      <c r="B35" s="169" t="s">
        <v>45</v>
      </c>
      <c r="C35" s="238">
        <f>SUM(C36:C40)</f>
        <v>531500</v>
      </c>
    </row>
    <row r="36" spans="1:3" ht="12.75">
      <c r="A36" s="170"/>
      <c r="B36" s="172" t="s">
        <v>245</v>
      </c>
      <c r="C36" s="239">
        <v>246500</v>
      </c>
    </row>
    <row r="37" spans="1:3" ht="12.75">
      <c r="A37" s="170"/>
      <c r="B37" s="172" t="s">
        <v>246</v>
      </c>
      <c r="C37" s="239">
        <v>100000</v>
      </c>
    </row>
    <row r="38" spans="1:3" ht="12.75">
      <c r="A38" s="170"/>
      <c r="B38" s="172" t="s">
        <v>236</v>
      </c>
      <c r="C38" s="239">
        <v>120000</v>
      </c>
    </row>
    <row r="39" spans="1:3" ht="12.75">
      <c r="A39" s="170"/>
      <c r="B39" s="172" t="s">
        <v>235</v>
      </c>
      <c r="C39" s="239">
        <v>40000</v>
      </c>
    </row>
    <row r="40" spans="1:3" ht="12.75">
      <c r="A40" s="170"/>
      <c r="B40" s="172" t="s">
        <v>237</v>
      </c>
      <c r="C40" s="239">
        <v>25000</v>
      </c>
    </row>
    <row r="41" spans="1:3" ht="12.75">
      <c r="A41" s="177" t="s">
        <v>46</v>
      </c>
      <c r="B41" s="175" t="s">
        <v>47</v>
      </c>
      <c r="C41" s="242">
        <f>C42+C43</f>
        <v>326000</v>
      </c>
    </row>
    <row r="42" spans="1:3" ht="12.75">
      <c r="A42" s="177"/>
      <c r="B42" s="176" t="s">
        <v>276</v>
      </c>
      <c r="C42" s="243">
        <v>26000</v>
      </c>
    </row>
    <row r="43" spans="1:3" ht="12.75">
      <c r="A43" s="170"/>
      <c r="B43" s="172" t="s">
        <v>238</v>
      </c>
      <c r="C43" s="239">
        <v>300000</v>
      </c>
    </row>
    <row r="44" spans="1:3" ht="12.75">
      <c r="A44" s="177" t="s">
        <v>239</v>
      </c>
      <c r="B44" s="175" t="s">
        <v>240</v>
      </c>
      <c r="C44" s="242">
        <f>SUM(C45:C47)</f>
        <v>900000</v>
      </c>
    </row>
    <row r="45" spans="1:3" ht="12.75">
      <c r="A45" s="170"/>
      <c r="B45" s="172" t="s">
        <v>241</v>
      </c>
      <c r="C45" s="239">
        <v>500000</v>
      </c>
    </row>
    <row r="46" spans="1:3" ht="12.75">
      <c r="A46" s="170"/>
      <c r="B46" s="172" t="s">
        <v>289</v>
      </c>
      <c r="C46" s="239">
        <v>200000</v>
      </c>
    </row>
    <row r="47" spans="1:3" ht="12.75">
      <c r="A47" s="170"/>
      <c r="B47" s="172" t="s">
        <v>288</v>
      </c>
      <c r="C47" s="239">
        <v>200000</v>
      </c>
    </row>
    <row r="48" spans="1:3" ht="12.75">
      <c r="A48" s="168" t="s">
        <v>48</v>
      </c>
      <c r="B48" s="169" t="s">
        <v>6</v>
      </c>
      <c r="C48" s="238">
        <f>SUM(C49:C50)</f>
        <v>240000</v>
      </c>
    </row>
    <row r="49" spans="1:3" ht="12.75">
      <c r="A49" s="170"/>
      <c r="B49" s="172" t="s">
        <v>284</v>
      </c>
      <c r="C49" s="239">
        <v>190000</v>
      </c>
    </row>
    <row r="50" spans="1:3" ht="12.75">
      <c r="A50" s="170"/>
      <c r="B50" s="172" t="s">
        <v>227</v>
      </c>
      <c r="C50" s="239">
        <v>50000</v>
      </c>
    </row>
    <row r="51" spans="1:3" ht="12.75">
      <c r="A51" s="170"/>
      <c r="B51" s="172" t="s">
        <v>60</v>
      </c>
      <c r="C51" s="238">
        <f>C11+C13+C18+C25+C27+C31+C33+C35+C41+C44+C48+C22+C20</f>
        <v>6936800</v>
      </c>
    </row>
    <row r="52" spans="1:3" ht="12.75">
      <c r="A52" s="178"/>
      <c r="B52" s="179"/>
      <c r="C52" s="244"/>
    </row>
    <row r="53" spans="1:3" ht="12.75">
      <c r="A53" s="180"/>
      <c r="B53" s="181"/>
      <c r="C53" s="245"/>
    </row>
    <row r="54" spans="1:3" ht="12.75">
      <c r="A54" s="180"/>
      <c r="B54" s="182" t="s">
        <v>409</v>
      </c>
      <c r="C54" s="245"/>
    </row>
    <row r="55" spans="1:3" ht="12.75">
      <c r="A55" s="181"/>
      <c r="B55" s="182"/>
      <c r="C55" s="245"/>
    </row>
    <row r="56" spans="1:3" ht="12.75">
      <c r="A56" s="181"/>
      <c r="B56" s="182" t="s">
        <v>408</v>
      </c>
      <c r="C56" s="245"/>
    </row>
    <row r="57" spans="1:3" ht="12.75">
      <c r="A57" s="183"/>
      <c r="B57" s="183"/>
      <c r="C57" s="246"/>
    </row>
    <row r="58" spans="1:3" ht="12.75">
      <c r="A58" s="165"/>
      <c r="B58" s="165"/>
      <c r="C58" s="247"/>
    </row>
    <row r="59" spans="1:3" ht="12.75">
      <c r="A59" s="165"/>
      <c r="B59" s="165"/>
      <c r="C59" s="24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2"/>
  <sheetViews>
    <sheetView workbookViewId="0" topLeftCell="A27">
      <selection activeCell="G48" sqref="G48"/>
    </sheetView>
  </sheetViews>
  <sheetFormatPr defaultColWidth="9.33203125" defaultRowHeight="12.75"/>
  <cols>
    <col min="1" max="1" width="4.66015625" style="0" customWidth="1"/>
    <col min="2" max="2" width="25.5" style="0" customWidth="1"/>
    <col min="3" max="3" width="41.16015625" style="0" customWidth="1"/>
    <col min="4" max="4" width="16.66015625" style="0" customWidth="1"/>
    <col min="5" max="5" width="15.5" style="0" customWidth="1"/>
    <col min="6" max="6" width="13.66015625" style="0" customWidth="1"/>
    <col min="7" max="7" width="14" style="0" customWidth="1"/>
    <col min="8" max="8" width="12.5" style="0" customWidth="1"/>
    <col min="9" max="9" width="13.33203125" style="0" customWidth="1"/>
  </cols>
  <sheetData>
    <row r="1" spans="1:9" ht="12.75">
      <c r="A1" s="92"/>
      <c r="B1" s="92"/>
      <c r="C1" s="92"/>
      <c r="D1" s="92"/>
      <c r="E1" s="92"/>
      <c r="F1" s="92"/>
      <c r="G1" s="93" t="s">
        <v>160</v>
      </c>
      <c r="H1" s="93"/>
      <c r="I1" s="92"/>
    </row>
    <row r="2" spans="1:9" ht="12.75">
      <c r="A2" s="92"/>
      <c r="B2" s="92"/>
      <c r="C2" s="92"/>
      <c r="D2" s="92"/>
      <c r="E2" s="92"/>
      <c r="F2" s="92"/>
      <c r="G2" s="93" t="s">
        <v>204</v>
      </c>
      <c r="H2" s="93"/>
      <c r="I2" s="92"/>
    </row>
    <row r="3" spans="1:9" ht="12.75">
      <c r="A3" s="92"/>
      <c r="B3" s="92"/>
      <c r="C3" s="92"/>
      <c r="D3" s="92"/>
      <c r="E3" s="92"/>
      <c r="F3" s="92"/>
      <c r="G3" s="93" t="s">
        <v>161</v>
      </c>
      <c r="H3" s="93"/>
      <c r="I3" s="92"/>
    </row>
    <row r="4" spans="1:9" ht="12.75">
      <c r="A4" s="92"/>
      <c r="B4" s="92"/>
      <c r="C4" s="92"/>
      <c r="D4" s="92"/>
      <c r="E4" s="92"/>
      <c r="F4" s="92"/>
      <c r="G4" s="93" t="s">
        <v>205</v>
      </c>
      <c r="H4" s="93"/>
      <c r="I4" s="92"/>
    </row>
    <row r="5" spans="1:9" ht="15.75" customHeight="1">
      <c r="A5" s="92"/>
      <c r="B5" s="92"/>
      <c r="C5" s="92"/>
      <c r="D5" s="92"/>
      <c r="E5" s="92"/>
      <c r="F5" s="92"/>
      <c r="G5" s="92"/>
      <c r="H5" s="92"/>
      <c r="I5" s="92"/>
    </row>
    <row r="6" spans="1:9" ht="18" customHeight="1">
      <c r="A6" s="92"/>
      <c r="B6" s="92"/>
      <c r="C6" s="92"/>
      <c r="D6" s="92"/>
      <c r="E6" s="92"/>
      <c r="F6" s="92"/>
      <c r="G6" s="92"/>
      <c r="H6" s="92"/>
      <c r="I6" s="92"/>
    </row>
    <row r="7" spans="1:9" ht="12.75">
      <c r="A7" s="92"/>
      <c r="B7" s="92"/>
      <c r="C7" s="94" t="s">
        <v>425</v>
      </c>
      <c r="D7" s="94"/>
      <c r="E7" s="93"/>
      <c r="F7" s="93"/>
      <c r="G7" s="92"/>
      <c r="H7" s="92"/>
      <c r="I7" s="92"/>
    </row>
    <row r="8" spans="1:9" ht="17.25" customHeight="1">
      <c r="A8" s="92"/>
      <c r="B8" s="92"/>
      <c r="C8" s="92"/>
      <c r="D8" s="92"/>
      <c r="E8" s="92"/>
      <c r="F8" s="92"/>
      <c r="G8" s="92"/>
      <c r="H8" s="92"/>
      <c r="I8" s="92"/>
    </row>
    <row r="9" spans="1:9" ht="25.5" customHeight="1">
      <c r="A9" s="93" t="s">
        <v>162</v>
      </c>
      <c r="B9" s="92"/>
      <c r="C9" s="92"/>
      <c r="D9" s="92"/>
      <c r="E9" s="92"/>
      <c r="F9" s="92"/>
      <c r="G9" s="92"/>
      <c r="H9" s="92"/>
      <c r="I9" s="95" t="s">
        <v>163</v>
      </c>
    </row>
    <row r="10" spans="1:9" ht="12.75">
      <c r="A10" s="298" t="s">
        <v>164</v>
      </c>
      <c r="B10" s="298" t="s">
        <v>165</v>
      </c>
      <c r="C10" s="298" t="s">
        <v>166</v>
      </c>
      <c r="D10" s="294" t="s">
        <v>167</v>
      </c>
      <c r="E10" s="294" t="s">
        <v>168</v>
      </c>
      <c r="F10" s="96" t="s">
        <v>169</v>
      </c>
      <c r="G10" s="96"/>
      <c r="H10" s="96"/>
      <c r="I10" s="97"/>
    </row>
    <row r="11" spans="1:9" ht="39" customHeight="1">
      <c r="A11" s="295"/>
      <c r="B11" s="295"/>
      <c r="C11" s="295"/>
      <c r="D11" s="299"/>
      <c r="E11" s="295"/>
      <c r="F11" s="99" t="s">
        <v>272</v>
      </c>
      <c r="G11" s="100" t="s">
        <v>170</v>
      </c>
      <c r="H11" s="100" t="s">
        <v>171</v>
      </c>
      <c r="I11" s="100" t="s">
        <v>218</v>
      </c>
    </row>
    <row r="12" spans="1:9" ht="30.75" customHeight="1">
      <c r="A12" s="101">
        <v>1</v>
      </c>
      <c r="B12" s="102" t="s">
        <v>172</v>
      </c>
      <c r="C12" s="312" t="s">
        <v>295</v>
      </c>
      <c r="D12" s="323" t="s">
        <v>173</v>
      </c>
      <c r="E12" s="103" t="s">
        <v>174</v>
      </c>
      <c r="F12" s="104"/>
      <c r="G12" s="105"/>
      <c r="H12" s="104"/>
      <c r="I12" s="104"/>
    </row>
    <row r="13" spans="1:9" ht="33.75" customHeight="1">
      <c r="A13" s="106"/>
      <c r="B13" s="107"/>
      <c r="C13" s="296"/>
      <c r="D13" s="297"/>
      <c r="E13" s="108">
        <f>F13+G13+H13</f>
        <v>7614321</v>
      </c>
      <c r="F13" s="108">
        <v>164321</v>
      </c>
      <c r="G13" s="109">
        <v>2116630</v>
      </c>
      <c r="H13" s="108">
        <v>5333370</v>
      </c>
      <c r="I13" s="107"/>
    </row>
    <row r="14" spans="1:9" ht="12.75">
      <c r="A14" s="106"/>
      <c r="B14" s="99" t="s">
        <v>175</v>
      </c>
      <c r="C14" s="110" t="s">
        <v>176</v>
      </c>
      <c r="D14" s="98"/>
      <c r="E14" s="106"/>
      <c r="F14" s="111">
        <v>164321</v>
      </c>
      <c r="G14" s="112"/>
      <c r="H14" s="113" t="s">
        <v>177</v>
      </c>
      <c r="I14" s="106"/>
    </row>
    <row r="15" spans="1:9" ht="12.75">
      <c r="A15" s="106"/>
      <c r="B15" s="106"/>
      <c r="C15" s="114" t="s">
        <v>178</v>
      </c>
      <c r="D15" s="98"/>
      <c r="E15" s="106"/>
      <c r="F15" s="106"/>
      <c r="G15" s="115">
        <v>1116630</v>
      </c>
      <c r="H15" s="115">
        <v>2333370</v>
      </c>
      <c r="I15" s="106"/>
    </row>
    <row r="16" spans="1:9" ht="12.75">
      <c r="A16" s="106"/>
      <c r="B16" s="107"/>
      <c r="C16" s="133" t="s">
        <v>179</v>
      </c>
      <c r="D16" s="116"/>
      <c r="E16" s="107"/>
      <c r="F16" s="107"/>
      <c r="G16" s="117">
        <v>1000000</v>
      </c>
      <c r="H16" s="117">
        <v>3000000</v>
      </c>
      <c r="I16" s="107"/>
    </row>
    <row r="17" spans="1:9" ht="12.75">
      <c r="A17" s="106"/>
      <c r="B17" s="118"/>
      <c r="C17" s="119"/>
      <c r="D17" s="98"/>
      <c r="E17" s="106"/>
      <c r="F17" s="106"/>
      <c r="G17" s="120"/>
      <c r="H17" s="120"/>
      <c r="I17" s="106"/>
    </row>
    <row r="18" spans="1:9" ht="15.75" customHeight="1">
      <c r="A18" s="104" t="s">
        <v>180</v>
      </c>
      <c r="B18" s="104" t="s">
        <v>181</v>
      </c>
      <c r="C18" s="121" t="s">
        <v>181</v>
      </c>
      <c r="D18" s="323" t="s">
        <v>173</v>
      </c>
      <c r="E18" s="105" t="s">
        <v>214</v>
      </c>
      <c r="F18" s="122" t="s">
        <v>215</v>
      </c>
      <c r="G18" s="129"/>
      <c r="H18" s="129"/>
      <c r="I18" s="129"/>
    </row>
    <row r="19" spans="1:9" ht="16.5" customHeight="1">
      <c r="A19" s="106"/>
      <c r="B19" s="107"/>
      <c r="C19" s="123" t="s">
        <v>183</v>
      </c>
      <c r="D19" s="293"/>
      <c r="E19" s="125">
        <f>F19+G19+H19</f>
        <v>471000</v>
      </c>
      <c r="F19" s="109">
        <v>15000</v>
      </c>
      <c r="G19" s="109"/>
      <c r="H19" s="125">
        <v>456000</v>
      </c>
      <c r="I19" s="132"/>
    </row>
    <row r="20" spans="1:9" ht="16.5" customHeight="1">
      <c r="A20" s="106"/>
      <c r="B20" s="99" t="s">
        <v>184</v>
      </c>
      <c r="C20" s="126" t="s">
        <v>176</v>
      </c>
      <c r="D20" s="293"/>
      <c r="E20" s="100"/>
      <c r="F20" s="100"/>
      <c r="G20" s="100"/>
      <c r="H20" s="100">
        <v>456000</v>
      </c>
      <c r="I20" s="99"/>
    </row>
    <row r="21" spans="1:9" ht="17.25" customHeight="1">
      <c r="A21" s="106"/>
      <c r="B21" s="106" t="s">
        <v>185</v>
      </c>
      <c r="C21" s="126" t="s">
        <v>179</v>
      </c>
      <c r="D21" s="293"/>
      <c r="E21" s="128"/>
      <c r="F21" s="128"/>
      <c r="G21" s="128"/>
      <c r="H21" s="128"/>
      <c r="I21" s="106"/>
    </row>
    <row r="22" spans="1:9" ht="12.75">
      <c r="A22" s="104" t="s">
        <v>182</v>
      </c>
      <c r="B22" s="105" t="s">
        <v>181</v>
      </c>
      <c r="C22" s="121" t="s">
        <v>181</v>
      </c>
      <c r="D22" s="323" t="s">
        <v>173</v>
      </c>
      <c r="E22" s="122" t="s">
        <v>216</v>
      </c>
      <c r="F22" s="129"/>
      <c r="G22" s="129"/>
      <c r="H22" s="285"/>
      <c r="I22" s="129"/>
    </row>
    <row r="23" spans="1:9" ht="12.75">
      <c r="A23" s="106"/>
      <c r="B23" s="131"/>
      <c r="C23" s="123" t="s">
        <v>186</v>
      </c>
      <c r="D23" s="293"/>
      <c r="E23" s="125">
        <f>F23+G23+H23</f>
        <v>140000</v>
      </c>
      <c r="F23" s="130"/>
      <c r="G23" s="125"/>
      <c r="H23" s="125">
        <v>140000</v>
      </c>
      <c r="I23" s="132"/>
    </row>
    <row r="24" spans="1:9" ht="12.75">
      <c r="A24" s="106"/>
      <c r="B24" s="99" t="s">
        <v>184</v>
      </c>
      <c r="C24" s="126" t="s">
        <v>176</v>
      </c>
      <c r="D24" s="293"/>
      <c r="E24" s="99"/>
      <c r="F24" s="99"/>
      <c r="G24" s="127"/>
      <c r="H24" s="127">
        <v>140000</v>
      </c>
      <c r="I24" s="143"/>
    </row>
    <row r="25" spans="1:9" ht="12.75">
      <c r="A25" s="107"/>
      <c r="B25" s="107" t="s">
        <v>187</v>
      </c>
      <c r="C25" s="133" t="s">
        <v>179</v>
      </c>
      <c r="D25" s="297"/>
      <c r="E25" s="107"/>
      <c r="F25" s="107"/>
      <c r="G25" s="108"/>
      <c r="H25" s="141"/>
      <c r="I25" s="141"/>
    </row>
    <row r="26" spans="1:9" ht="27" customHeight="1">
      <c r="A26" s="101" t="s">
        <v>279</v>
      </c>
      <c r="B26" s="102" t="s">
        <v>172</v>
      </c>
      <c r="C26" s="312" t="s">
        <v>291</v>
      </c>
      <c r="D26" s="323" t="s">
        <v>173</v>
      </c>
      <c r="E26" s="103" t="s">
        <v>292</v>
      </c>
      <c r="F26" s="104"/>
      <c r="G26" s="105"/>
      <c r="H26" s="104"/>
      <c r="I26" s="104"/>
    </row>
    <row r="27" spans="1:9" ht="12.75">
      <c r="A27" s="106"/>
      <c r="B27" s="107"/>
      <c r="C27" s="296"/>
      <c r="D27" s="297"/>
      <c r="E27" s="108">
        <v>1708000</v>
      </c>
      <c r="F27" s="108"/>
      <c r="G27" s="109"/>
      <c r="H27" s="108">
        <v>854000</v>
      </c>
      <c r="I27" s="108">
        <v>854000</v>
      </c>
    </row>
    <row r="28" spans="1:9" ht="12.75">
      <c r="A28" s="149"/>
      <c r="B28" s="218" t="s">
        <v>175</v>
      </c>
      <c r="C28" s="219" t="s">
        <v>176</v>
      </c>
      <c r="D28" s="184"/>
      <c r="E28" s="149"/>
      <c r="F28" s="220"/>
      <c r="G28" s="221"/>
      <c r="H28" s="222">
        <v>854000</v>
      </c>
      <c r="I28" s="220">
        <v>854000</v>
      </c>
    </row>
    <row r="29" spans="1:9" ht="12.75">
      <c r="A29" s="131"/>
      <c r="B29" s="131"/>
      <c r="C29" s="126"/>
      <c r="D29" s="134"/>
      <c r="E29" s="131"/>
      <c r="F29" s="131"/>
      <c r="G29" s="131"/>
      <c r="H29" s="109"/>
      <c r="I29" s="160"/>
    </row>
    <row r="30" spans="1:9" ht="12.75">
      <c r="A30" s="131"/>
      <c r="B30" s="131"/>
      <c r="C30" s="126"/>
      <c r="D30" s="134"/>
      <c r="E30" s="131"/>
      <c r="F30" s="131"/>
      <c r="G30" s="131"/>
      <c r="H30" s="109"/>
      <c r="I30" s="160"/>
    </row>
    <row r="31" spans="1:9" ht="12.75">
      <c r="A31" s="131"/>
      <c r="B31" s="131"/>
      <c r="C31" s="126"/>
      <c r="D31" s="134"/>
      <c r="E31" s="131"/>
      <c r="F31" s="131"/>
      <c r="G31" s="131"/>
      <c r="H31" s="109"/>
      <c r="I31" s="160"/>
    </row>
    <row r="32" spans="1:9" ht="12.75">
      <c r="A32" s="131"/>
      <c r="B32" s="131"/>
      <c r="C32" s="126"/>
      <c r="D32" s="134"/>
      <c r="E32" s="131"/>
      <c r="F32" s="131"/>
      <c r="G32" s="131"/>
      <c r="H32" s="109"/>
      <c r="I32" s="160"/>
    </row>
    <row r="33" spans="1:9" ht="12.75">
      <c r="A33" s="131"/>
      <c r="B33" s="131"/>
      <c r="C33" s="126"/>
      <c r="D33" s="134"/>
      <c r="E33" s="131"/>
      <c r="F33" s="131"/>
      <c r="G33" s="131"/>
      <c r="H33" s="109"/>
      <c r="I33" s="160"/>
    </row>
    <row r="34" spans="1:9" ht="9" customHeight="1">
      <c r="A34" s="131"/>
      <c r="B34" s="131"/>
      <c r="C34" s="126"/>
      <c r="D34" s="134"/>
      <c r="E34" s="131"/>
      <c r="F34" s="131"/>
      <c r="G34" s="131"/>
      <c r="H34" s="109"/>
      <c r="I34" s="160"/>
    </row>
    <row r="35" spans="1:9" ht="15.75" customHeight="1">
      <c r="A35" s="135" t="s">
        <v>188</v>
      </c>
      <c r="B35" s="135"/>
      <c r="C35" s="136"/>
      <c r="D35" s="137"/>
      <c r="E35" s="136"/>
      <c r="F35" s="136"/>
      <c r="G35" s="136"/>
      <c r="H35" s="138"/>
      <c r="I35" s="136"/>
    </row>
    <row r="36" spans="1:9" ht="12.75">
      <c r="A36" s="298" t="s">
        <v>164</v>
      </c>
      <c r="B36" s="298" t="s">
        <v>165</v>
      </c>
      <c r="C36" s="298" t="s">
        <v>166</v>
      </c>
      <c r="D36" s="289" t="s">
        <v>167</v>
      </c>
      <c r="E36" s="289" t="s">
        <v>168</v>
      </c>
      <c r="F36" s="291" t="s">
        <v>189</v>
      </c>
      <c r="G36" s="291"/>
      <c r="H36" s="291"/>
      <c r="I36" s="291"/>
    </row>
    <row r="37" spans="1:9" ht="12.75">
      <c r="A37" s="288"/>
      <c r="B37" s="288"/>
      <c r="C37" s="288"/>
      <c r="D37" s="290"/>
      <c r="E37" s="290"/>
      <c r="F37" s="100" t="s">
        <v>217</v>
      </c>
      <c r="G37" s="100" t="s">
        <v>170</v>
      </c>
      <c r="H37" s="100" t="s">
        <v>171</v>
      </c>
      <c r="I37" s="99" t="s">
        <v>218</v>
      </c>
    </row>
    <row r="38" spans="1:9" ht="12.75">
      <c r="A38" s="309" t="s">
        <v>190</v>
      </c>
      <c r="B38" s="292" t="s">
        <v>191</v>
      </c>
      <c r="C38" s="312" t="s">
        <v>192</v>
      </c>
      <c r="D38" s="323" t="s">
        <v>173</v>
      </c>
      <c r="E38" s="192" t="s">
        <v>307</v>
      </c>
      <c r="F38" s="104"/>
      <c r="G38" s="104"/>
      <c r="H38" s="104"/>
      <c r="I38" s="104"/>
    </row>
    <row r="39" spans="1:9" ht="12.75">
      <c r="A39" s="310"/>
      <c r="B39" s="324"/>
      <c r="C39" s="325"/>
      <c r="D39" s="293"/>
      <c r="E39" s="106"/>
      <c r="F39" s="106"/>
      <c r="G39" s="106"/>
      <c r="H39" s="106"/>
      <c r="I39" s="106"/>
    </row>
    <row r="40" spans="1:9" ht="12.75">
      <c r="A40" s="310"/>
      <c r="B40" s="296"/>
      <c r="C40" s="313"/>
      <c r="D40" s="293"/>
      <c r="E40" s="140">
        <f>F40+G40+H40</f>
        <v>4844752</v>
      </c>
      <c r="F40" s="141">
        <v>2764752</v>
      </c>
      <c r="G40" s="141">
        <v>1200000</v>
      </c>
      <c r="H40" s="141">
        <v>880000</v>
      </c>
      <c r="I40" s="188"/>
    </row>
    <row r="41" spans="1:9" ht="12.75">
      <c r="A41" s="310"/>
      <c r="B41" s="142" t="s">
        <v>193</v>
      </c>
      <c r="C41" s="126" t="s">
        <v>176</v>
      </c>
      <c r="D41" s="293"/>
      <c r="E41" s="99"/>
      <c r="F41" s="99"/>
      <c r="G41" s="143">
        <v>1200000</v>
      </c>
      <c r="H41" s="143">
        <v>880000</v>
      </c>
      <c r="I41" s="189"/>
    </row>
    <row r="42" spans="1:9" ht="12.75">
      <c r="A42" s="139"/>
      <c r="B42" s="144"/>
      <c r="C42" s="133" t="s">
        <v>179</v>
      </c>
      <c r="D42" s="124"/>
      <c r="E42" s="106"/>
      <c r="F42" s="106"/>
      <c r="G42" s="145"/>
      <c r="H42" s="145"/>
      <c r="I42" s="159"/>
    </row>
    <row r="43" spans="1:9" ht="12.75">
      <c r="A43" s="104" t="s">
        <v>206</v>
      </c>
      <c r="B43" s="105" t="s">
        <v>191</v>
      </c>
      <c r="C43" s="328" t="s">
        <v>273</v>
      </c>
      <c r="D43" s="323" t="s">
        <v>173</v>
      </c>
      <c r="E43" s="330">
        <f>F44+G44+H44</f>
        <v>2014639</v>
      </c>
      <c r="F43" s="228"/>
      <c r="G43" s="229"/>
      <c r="H43" s="275"/>
      <c r="I43" s="43"/>
    </row>
    <row r="44" spans="1:9" ht="12.75">
      <c r="A44" s="106"/>
      <c r="B44" s="131"/>
      <c r="C44" s="299"/>
      <c r="D44" s="293"/>
      <c r="E44" s="324"/>
      <c r="F44" s="227">
        <v>39650</v>
      </c>
      <c r="G44" s="227">
        <f>G46+G47</f>
        <v>1555100</v>
      </c>
      <c r="H44" s="286">
        <v>419889</v>
      </c>
      <c r="I44" s="159"/>
    </row>
    <row r="45" spans="1:9" ht="12.75">
      <c r="A45" s="106"/>
      <c r="B45" s="131"/>
      <c r="C45" s="329"/>
      <c r="D45" s="293"/>
      <c r="E45" s="296"/>
      <c r="F45" s="156"/>
      <c r="G45" s="156"/>
      <c r="H45" s="287"/>
      <c r="I45" s="46"/>
    </row>
    <row r="46" spans="1:9" ht="12.75">
      <c r="A46" s="106"/>
      <c r="B46" s="99" t="s">
        <v>194</v>
      </c>
      <c r="C46" s="126" t="s">
        <v>176</v>
      </c>
      <c r="D46" s="293"/>
      <c r="E46" s="99"/>
      <c r="F46" s="143">
        <v>39650</v>
      </c>
      <c r="G46" s="143">
        <v>777550</v>
      </c>
      <c r="H46" s="143">
        <f>H44</f>
        <v>419889</v>
      </c>
      <c r="I46" s="43"/>
    </row>
    <row r="47" spans="1:9" ht="22.5">
      <c r="A47" s="107"/>
      <c r="B47" s="107" t="s">
        <v>195</v>
      </c>
      <c r="C47" s="190" t="s">
        <v>274</v>
      </c>
      <c r="D47" s="297"/>
      <c r="E47" s="107"/>
      <c r="F47" s="107"/>
      <c r="G47" s="141">
        <v>777550</v>
      </c>
      <c r="H47" s="141"/>
      <c r="I47" s="46"/>
    </row>
    <row r="48" spans="1:8" ht="12.75">
      <c r="A48" s="131"/>
      <c r="B48" s="131"/>
      <c r="C48" s="274"/>
      <c r="D48" s="134"/>
      <c r="E48" s="131"/>
      <c r="F48" s="131"/>
      <c r="G48" s="160"/>
      <c r="H48" s="160"/>
    </row>
    <row r="49" spans="1:8" ht="12.75">
      <c r="A49" s="131"/>
      <c r="B49" s="131"/>
      <c r="C49" s="274"/>
      <c r="D49" s="134"/>
      <c r="E49" s="131"/>
      <c r="F49" s="131"/>
      <c r="G49" s="160"/>
      <c r="H49" s="160"/>
    </row>
    <row r="50" spans="1:8" ht="12.75">
      <c r="A50" s="131"/>
      <c r="B50" s="131"/>
      <c r="C50" s="274"/>
      <c r="D50" s="134"/>
      <c r="E50" s="131"/>
      <c r="F50" s="131"/>
      <c r="G50" s="160"/>
      <c r="H50" s="160"/>
    </row>
    <row r="51" spans="1:8" ht="12.75">
      <c r="A51" s="131"/>
      <c r="B51" s="131"/>
      <c r="C51" s="274"/>
      <c r="D51" s="134"/>
      <c r="E51" s="131"/>
      <c r="F51" s="131"/>
      <c r="G51" s="160"/>
      <c r="H51" s="160"/>
    </row>
    <row r="52" spans="1:8" ht="12.75">
      <c r="A52" s="131"/>
      <c r="B52" s="131"/>
      <c r="C52" s="274"/>
      <c r="D52" s="134"/>
      <c r="E52" s="131"/>
      <c r="F52" s="131"/>
      <c r="G52" s="160"/>
      <c r="H52" s="160"/>
    </row>
    <row r="53" spans="1:8" ht="12.75">
      <c r="A53" s="131"/>
      <c r="B53" s="131"/>
      <c r="C53" s="274"/>
      <c r="D53" s="134"/>
      <c r="E53" s="131"/>
      <c r="F53" s="131"/>
      <c r="G53" s="160"/>
      <c r="H53" s="160"/>
    </row>
    <row r="54" spans="1:8" ht="12.75">
      <c r="A54" s="182" t="s">
        <v>396</v>
      </c>
      <c r="B54" s="182" t="s">
        <v>322</v>
      </c>
      <c r="C54" s="274"/>
      <c r="D54" s="134"/>
      <c r="E54" s="131"/>
      <c r="F54" s="131"/>
      <c r="G54" s="160"/>
      <c r="H54" s="160"/>
    </row>
    <row r="55" spans="1:9" ht="12.75">
      <c r="A55" s="321" t="s">
        <v>164</v>
      </c>
      <c r="B55" s="321" t="s">
        <v>165</v>
      </c>
      <c r="C55" s="321" t="s">
        <v>166</v>
      </c>
      <c r="D55" s="331" t="s">
        <v>167</v>
      </c>
      <c r="E55" s="319" t="s">
        <v>168</v>
      </c>
      <c r="F55" s="306" t="s">
        <v>189</v>
      </c>
      <c r="G55" s="307"/>
      <c r="H55" s="307"/>
      <c r="I55" s="308"/>
    </row>
    <row r="56" spans="1:9" ht="12.75">
      <c r="A56" s="322"/>
      <c r="B56" s="322"/>
      <c r="C56" s="322"/>
      <c r="D56" s="319"/>
      <c r="E56" s="320"/>
      <c r="F56" s="99">
        <v>2008</v>
      </c>
      <c r="G56" s="99">
        <v>2009</v>
      </c>
      <c r="H56" s="99">
        <v>2010</v>
      </c>
      <c r="I56" s="99">
        <v>2011</v>
      </c>
    </row>
    <row r="57" spans="1:9" ht="12.75">
      <c r="A57" s="309" t="s">
        <v>190</v>
      </c>
      <c r="B57" s="312" t="s">
        <v>398</v>
      </c>
      <c r="C57" s="314" t="s">
        <v>399</v>
      </c>
      <c r="D57" s="316" t="s">
        <v>173</v>
      </c>
      <c r="E57" s="104" t="s">
        <v>400</v>
      </c>
      <c r="F57" s="104"/>
      <c r="G57" s="104"/>
      <c r="H57" s="104"/>
      <c r="I57" s="104"/>
    </row>
    <row r="58" spans="1:9" ht="27" customHeight="1">
      <c r="A58" s="310"/>
      <c r="B58" s="313"/>
      <c r="C58" s="315"/>
      <c r="D58" s="317"/>
      <c r="E58" s="141">
        <f>F58+G58</f>
        <v>681091</v>
      </c>
      <c r="F58" s="141">
        <v>14091</v>
      </c>
      <c r="G58" s="141">
        <v>667000</v>
      </c>
      <c r="H58" s="141"/>
      <c r="I58" s="141"/>
    </row>
    <row r="59" spans="1:9" ht="12.75">
      <c r="A59" s="310"/>
      <c r="B59" s="147" t="s">
        <v>196</v>
      </c>
      <c r="C59" s="126" t="s">
        <v>176</v>
      </c>
      <c r="D59" s="317"/>
      <c r="E59" s="143"/>
      <c r="F59" s="160">
        <f>F58</f>
        <v>14091</v>
      </c>
      <c r="G59" s="143">
        <v>200000</v>
      </c>
      <c r="H59" s="143"/>
      <c r="I59" s="143"/>
    </row>
    <row r="60" spans="1:9" ht="12.75">
      <c r="A60" s="311"/>
      <c r="B60" s="148" t="s">
        <v>197</v>
      </c>
      <c r="C60" s="284" t="s">
        <v>179</v>
      </c>
      <c r="D60" s="318"/>
      <c r="E60" s="149"/>
      <c r="F60" s="150"/>
      <c r="G60" s="151">
        <v>467000</v>
      </c>
      <c r="H60" s="151"/>
      <c r="I60" s="151"/>
    </row>
    <row r="61" spans="1:9" ht="12.75">
      <c r="A61" s="144"/>
      <c r="B61" s="131"/>
      <c r="C61" s="126"/>
      <c r="D61" s="134"/>
      <c r="E61" s="131"/>
      <c r="F61" s="131"/>
      <c r="G61" s="160"/>
      <c r="H61" s="160"/>
      <c r="I61" s="160"/>
    </row>
    <row r="62" spans="1:9" ht="12.75">
      <c r="A62" s="144"/>
      <c r="B62" s="131"/>
      <c r="C62" s="126"/>
      <c r="D62" s="134"/>
      <c r="E62" s="131"/>
      <c r="F62" s="131"/>
      <c r="G62" s="160"/>
      <c r="H62" s="160"/>
      <c r="I62" s="160"/>
    </row>
    <row r="63" spans="1:9" ht="12.75">
      <c r="A63" s="144"/>
      <c r="B63" s="131"/>
      <c r="C63" s="126"/>
      <c r="D63" s="134"/>
      <c r="E63" s="131"/>
      <c r="F63" s="131"/>
      <c r="G63" s="160"/>
      <c r="H63" s="160"/>
      <c r="I63" s="160"/>
    </row>
    <row r="64" spans="1:9" ht="12.75">
      <c r="A64" s="144"/>
      <c r="B64" s="131"/>
      <c r="C64" s="126"/>
      <c r="D64" s="134"/>
      <c r="E64" s="131"/>
      <c r="F64" s="131"/>
      <c r="G64" s="160"/>
      <c r="H64" s="160"/>
      <c r="I64" s="160"/>
    </row>
    <row r="65" spans="1:9" ht="12.75">
      <c r="A65" s="144"/>
      <c r="B65" s="131"/>
      <c r="C65" s="126"/>
      <c r="D65" s="134"/>
      <c r="E65" s="131"/>
      <c r="F65" s="131"/>
      <c r="G65" s="160"/>
      <c r="H65" s="160"/>
      <c r="I65" s="160"/>
    </row>
    <row r="66" spans="1:9" ht="12.75">
      <c r="A66" s="144"/>
      <c r="B66" s="131"/>
      <c r="C66" s="126"/>
      <c r="D66" s="134"/>
      <c r="E66" s="131"/>
      <c r="F66" s="131"/>
      <c r="G66" s="160"/>
      <c r="H66" s="160"/>
      <c r="I66" s="160"/>
    </row>
    <row r="67" spans="1:9" ht="12.75">
      <c r="A67" s="144"/>
      <c r="B67" s="131"/>
      <c r="C67" s="126"/>
      <c r="D67" s="134"/>
      <c r="E67" s="131"/>
      <c r="F67" s="131"/>
      <c r="G67" s="160"/>
      <c r="H67" s="160"/>
      <c r="I67" s="160"/>
    </row>
    <row r="68" spans="1:9" ht="19.5" customHeight="1">
      <c r="A68" s="136"/>
      <c r="B68" s="136"/>
      <c r="C68" s="136"/>
      <c r="D68" s="137"/>
      <c r="E68" s="136"/>
      <c r="F68" s="136"/>
      <c r="G68" s="136"/>
      <c r="H68" s="136"/>
      <c r="I68" s="136"/>
    </row>
    <row r="69" spans="1:9" ht="12.75">
      <c r="A69" s="326" t="s">
        <v>397</v>
      </c>
      <c r="B69" s="327"/>
      <c r="C69" s="327"/>
      <c r="D69" s="327"/>
      <c r="E69" s="327"/>
      <c r="F69" s="327"/>
      <c r="G69" s="327"/>
      <c r="H69" s="138"/>
      <c r="I69" s="136"/>
    </row>
    <row r="70" spans="1:9" ht="12.75">
      <c r="A70" s="321" t="s">
        <v>164</v>
      </c>
      <c r="B70" s="321" t="s">
        <v>165</v>
      </c>
      <c r="C70" s="321" t="s">
        <v>166</v>
      </c>
      <c r="D70" s="331" t="s">
        <v>167</v>
      </c>
      <c r="E70" s="319" t="s">
        <v>168</v>
      </c>
      <c r="F70" s="306" t="s">
        <v>189</v>
      </c>
      <c r="G70" s="307"/>
      <c r="H70" s="307"/>
      <c r="I70" s="308"/>
    </row>
    <row r="71" spans="1:9" ht="12.75">
      <c r="A71" s="322"/>
      <c r="B71" s="322"/>
      <c r="C71" s="322"/>
      <c r="D71" s="319"/>
      <c r="E71" s="320"/>
      <c r="F71" s="99" t="s">
        <v>277</v>
      </c>
      <c r="G71" s="99">
        <v>2009</v>
      </c>
      <c r="H71" s="99">
        <v>2010</v>
      </c>
      <c r="I71" s="99">
        <v>2011</v>
      </c>
    </row>
    <row r="72" spans="1:9" ht="12.75">
      <c r="A72" s="309" t="s">
        <v>190</v>
      </c>
      <c r="B72" s="328" t="s">
        <v>275</v>
      </c>
      <c r="C72" s="314" t="s">
        <v>395</v>
      </c>
      <c r="D72" s="316" t="s">
        <v>173</v>
      </c>
      <c r="E72" s="104" t="s">
        <v>278</v>
      </c>
      <c r="F72" s="104"/>
      <c r="G72" s="104"/>
      <c r="H72" s="104"/>
      <c r="I72" s="104"/>
    </row>
    <row r="73" spans="1:9" ht="23.25" customHeight="1">
      <c r="A73" s="310"/>
      <c r="B73" s="299"/>
      <c r="C73" s="315"/>
      <c r="D73" s="317"/>
      <c r="E73" s="141">
        <f>F73+G73</f>
        <v>729254</v>
      </c>
      <c r="F73" s="141">
        <v>62254</v>
      </c>
      <c r="G73" s="141">
        <v>667000</v>
      </c>
      <c r="H73" s="141"/>
      <c r="I73" s="141"/>
    </row>
    <row r="74" spans="1:9" ht="12.75">
      <c r="A74" s="310"/>
      <c r="B74" s="147" t="s">
        <v>196</v>
      </c>
      <c r="C74" s="126" t="s">
        <v>176</v>
      </c>
      <c r="D74" s="317"/>
      <c r="E74" s="143"/>
      <c r="F74" s="131"/>
      <c r="G74" s="143">
        <v>200000</v>
      </c>
      <c r="H74" s="143"/>
      <c r="I74" s="143"/>
    </row>
    <row r="75" spans="1:9" ht="12.75">
      <c r="A75" s="311"/>
      <c r="B75" s="148" t="s">
        <v>197</v>
      </c>
      <c r="C75" s="126" t="s">
        <v>179</v>
      </c>
      <c r="D75" s="318"/>
      <c r="E75" s="149"/>
      <c r="F75" s="150"/>
      <c r="G75" s="151">
        <v>467000</v>
      </c>
      <c r="H75" s="151"/>
      <c r="I75" s="151"/>
    </row>
    <row r="76" spans="1:9" ht="24" customHeight="1">
      <c r="A76" s="309" t="s">
        <v>180</v>
      </c>
      <c r="B76" s="146" t="s">
        <v>207</v>
      </c>
      <c r="C76" s="328" t="s">
        <v>208</v>
      </c>
      <c r="D76" s="191" t="s">
        <v>198</v>
      </c>
      <c r="E76" s="152" t="s">
        <v>282</v>
      </c>
      <c r="F76" s="104"/>
      <c r="G76" s="104"/>
      <c r="H76" s="104"/>
      <c r="I76" s="153"/>
    </row>
    <row r="77" spans="1:9" ht="11.25" customHeight="1">
      <c r="A77" s="310"/>
      <c r="B77" s="107" t="s">
        <v>199</v>
      </c>
      <c r="C77" s="329"/>
      <c r="D77" s="120" t="s">
        <v>200</v>
      </c>
      <c r="E77" s="141">
        <f>F77+G77</f>
        <v>708724</v>
      </c>
      <c r="F77" s="141">
        <v>41724</v>
      </c>
      <c r="G77" s="141">
        <v>667000</v>
      </c>
      <c r="H77" s="107"/>
      <c r="I77" s="107"/>
    </row>
    <row r="78" spans="1:9" ht="12.75">
      <c r="A78" s="310"/>
      <c r="B78" s="147" t="s">
        <v>201</v>
      </c>
      <c r="C78" s="154" t="s">
        <v>176</v>
      </c>
      <c r="D78" s="98"/>
      <c r="E78" s="99"/>
      <c r="F78" s="143">
        <f>F77</f>
        <v>41724</v>
      </c>
      <c r="G78" s="143">
        <v>200000</v>
      </c>
      <c r="H78" s="99"/>
      <c r="I78" s="143"/>
    </row>
    <row r="79" spans="1:9" ht="12.75">
      <c r="A79" s="332"/>
      <c r="B79" s="123" t="s">
        <v>202</v>
      </c>
      <c r="C79" s="133" t="s">
        <v>179</v>
      </c>
      <c r="D79" s="116"/>
      <c r="E79" s="107"/>
      <c r="F79" s="107"/>
      <c r="G79" s="151">
        <v>467000</v>
      </c>
      <c r="H79" s="106"/>
      <c r="I79" s="141"/>
    </row>
    <row r="80" spans="1:9" ht="22.5">
      <c r="A80" s="309" t="s">
        <v>182</v>
      </c>
      <c r="B80" s="146" t="s">
        <v>207</v>
      </c>
      <c r="C80" s="328" t="s">
        <v>281</v>
      </c>
      <c r="D80" s="191" t="s">
        <v>198</v>
      </c>
      <c r="E80" s="152" t="s">
        <v>282</v>
      </c>
      <c r="F80" s="104"/>
      <c r="G80" s="104"/>
      <c r="H80" s="104"/>
      <c r="I80" s="153"/>
    </row>
    <row r="81" spans="1:9" ht="12.75">
      <c r="A81" s="310"/>
      <c r="B81" s="107" t="s">
        <v>280</v>
      </c>
      <c r="C81" s="329"/>
      <c r="D81" s="120" t="s">
        <v>200</v>
      </c>
      <c r="E81" s="141">
        <f>F81+G81</f>
        <v>685300</v>
      </c>
      <c r="F81" s="141">
        <v>18300</v>
      </c>
      <c r="G81" s="141">
        <v>667000</v>
      </c>
      <c r="H81" s="107"/>
      <c r="I81" s="107"/>
    </row>
    <row r="82" spans="1:9" ht="12.75">
      <c r="A82" s="310"/>
      <c r="B82" s="147" t="s">
        <v>201</v>
      </c>
      <c r="C82" s="154" t="s">
        <v>176</v>
      </c>
      <c r="D82" s="98"/>
      <c r="E82" s="99"/>
      <c r="F82" s="143">
        <v>18300</v>
      </c>
      <c r="G82" s="143">
        <v>200000</v>
      </c>
      <c r="H82" s="99"/>
      <c r="I82" s="143"/>
    </row>
    <row r="83" spans="1:9" ht="12.75">
      <c r="A83" s="332"/>
      <c r="B83" s="123" t="s">
        <v>202</v>
      </c>
      <c r="C83" s="133" t="s">
        <v>179</v>
      </c>
      <c r="D83" s="116"/>
      <c r="E83" s="107"/>
      <c r="F83" s="107"/>
      <c r="G83" s="151">
        <v>467000</v>
      </c>
      <c r="H83" s="106"/>
      <c r="I83" s="141"/>
    </row>
    <row r="84" spans="1:9" ht="12.75">
      <c r="A84" s="309" t="s">
        <v>279</v>
      </c>
      <c r="B84" s="328" t="s">
        <v>203</v>
      </c>
      <c r="C84" s="334" t="s">
        <v>209</v>
      </c>
      <c r="D84" s="191" t="s">
        <v>198</v>
      </c>
      <c r="E84" s="152" t="s">
        <v>283</v>
      </c>
      <c r="F84" s="192" t="s">
        <v>285</v>
      </c>
      <c r="G84" s="104"/>
      <c r="H84" s="155"/>
      <c r="I84" s="153"/>
    </row>
    <row r="85" spans="1:9" ht="10.5" customHeight="1">
      <c r="A85" s="310"/>
      <c r="B85" s="333"/>
      <c r="C85" s="335"/>
      <c r="D85" s="120" t="s">
        <v>200</v>
      </c>
      <c r="E85" s="141">
        <f>F85+G85</f>
        <v>756190</v>
      </c>
      <c r="F85" s="141">
        <v>123190</v>
      </c>
      <c r="G85" s="141">
        <v>633000</v>
      </c>
      <c r="H85" s="141"/>
      <c r="I85" s="107"/>
    </row>
    <row r="86" spans="1:9" ht="12.75">
      <c r="A86" s="310"/>
      <c r="B86" s="147" t="s">
        <v>201</v>
      </c>
      <c r="C86" s="154" t="s">
        <v>176</v>
      </c>
      <c r="D86" s="98"/>
      <c r="E86" s="99"/>
      <c r="F86" s="143">
        <f>F85</f>
        <v>123190</v>
      </c>
      <c r="G86" s="143">
        <v>190000</v>
      </c>
      <c r="H86" s="143"/>
      <c r="I86" s="143"/>
    </row>
    <row r="87" spans="1:9" ht="12.75">
      <c r="A87" s="332"/>
      <c r="B87" s="123" t="s">
        <v>202</v>
      </c>
      <c r="C87" s="133" t="s">
        <v>179</v>
      </c>
      <c r="D87" s="116"/>
      <c r="E87" s="107"/>
      <c r="F87" s="107"/>
      <c r="G87" s="141">
        <f>G85-G86</f>
        <v>443000</v>
      </c>
      <c r="H87" s="141"/>
      <c r="I87" s="141"/>
    </row>
    <row r="88" ht="17.25" customHeight="1">
      <c r="F88" s="2"/>
    </row>
    <row r="89" ht="9.75" customHeight="1"/>
    <row r="90" spans="6:7" ht="12.75">
      <c r="F90" s="6" t="s">
        <v>426</v>
      </c>
      <c r="G90" s="6"/>
    </row>
    <row r="91" spans="6:7" ht="18.75" customHeight="1">
      <c r="F91" s="6"/>
      <c r="G91" s="6"/>
    </row>
    <row r="92" spans="6:7" ht="12.75">
      <c r="F92" s="6" t="s">
        <v>401</v>
      </c>
      <c r="G92" s="6"/>
    </row>
  </sheetData>
  <mergeCells count="52">
    <mergeCell ref="A72:A75"/>
    <mergeCell ref="B72:B73"/>
    <mergeCell ref="A76:A79"/>
    <mergeCell ref="C76:C77"/>
    <mergeCell ref="A84:A87"/>
    <mergeCell ref="B84:B85"/>
    <mergeCell ref="C84:C85"/>
    <mergeCell ref="A80:A83"/>
    <mergeCell ref="C80:C81"/>
    <mergeCell ref="C72:C73"/>
    <mergeCell ref="D72:D75"/>
    <mergeCell ref="A69:G69"/>
    <mergeCell ref="C43:C45"/>
    <mergeCell ref="D43:D47"/>
    <mergeCell ref="E43:E45"/>
    <mergeCell ref="A55:A56"/>
    <mergeCell ref="B55:B56"/>
    <mergeCell ref="C55:C56"/>
    <mergeCell ref="D55:D56"/>
    <mergeCell ref="E55:E56"/>
    <mergeCell ref="E36:E37"/>
    <mergeCell ref="F36:I36"/>
    <mergeCell ref="A38:A41"/>
    <mergeCell ref="B38:B40"/>
    <mergeCell ref="C38:C40"/>
    <mergeCell ref="D38:D41"/>
    <mergeCell ref="F55:I55"/>
    <mergeCell ref="D22:D25"/>
    <mergeCell ref="A36:A37"/>
    <mergeCell ref="B36:B37"/>
    <mergeCell ref="C36:C37"/>
    <mergeCell ref="D36:D37"/>
    <mergeCell ref="C26:C27"/>
    <mergeCell ref="D26:D27"/>
    <mergeCell ref="A10:A11"/>
    <mergeCell ref="B10:B11"/>
    <mergeCell ref="C10:C11"/>
    <mergeCell ref="D10:D11"/>
    <mergeCell ref="D18:D21"/>
    <mergeCell ref="E10:E11"/>
    <mergeCell ref="C12:C13"/>
    <mergeCell ref="D12:D13"/>
    <mergeCell ref="F70:I70"/>
    <mergeCell ref="A57:A60"/>
    <mergeCell ref="B57:B58"/>
    <mergeCell ref="C57:C58"/>
    <mergeCell ref="D57:D60"/>
    <mergeCell ref="E70:E71"/>
    <mergeCell ref="A70:A71"/>
    <mergeCell ref="B70:B71"/>
    <mergeCell ref="C70:C71"/>
    <mergeCell ref="D70:D7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0"/>
  <sheetViews>
    <sheetView workbookViewId="0" topLeftCell="A8">
      <selection activeCell="E34" sqref="E34"/>
    </sheetView>
  </sheetViews>
  <sheetFormatPr defaultColWidth="9.33203125" defaultRowHeight="12.75"/>
  <cols>
    <col min="1" max="1" width="4.16015625" style="0" customWidth="1"/>
    <col min="2" max="2" width="16.83203125" style="0" customWidth="1"/>
    <col min="3" max="3" width="6.83203125" style="0" customWidth="1"/>
    <col min="4" max="4" width="9.5" style="0" bestFit="1" customWidth="1"/>
    <col min="5" max="5" width="10.16015625" style="0" bestFit="1" customWidth="1"/>
    <col min="6" max="7" width="9.5" style="0" bestFit="1" customWidth="1"/>
    <col min="8" max="8" width="10.16015625" style="0" bestFit="1" customWidth="1"/>
    <col min="9" max="15" width="9.5" style="0" bestFit="1" customWidth="1"/>
    <col min="16" max="16" width="7.5" style="0" customWidth="1"/>
    <col min="17" max="17" width="9.5" style="0" bestFit="1" customWidth="1"/>
  </cols>
  <sheetData>
    <row r="1" spans="2:18" ht="43.5" customHeight="1"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336" t="s">
        <v>287</v>
      </c>
      <c r="O1" s="337"/>
      <c r="P1" s="337"/>
      <c r="Q1" s="337"/>
      <c r="R1" s="62"/>
    </row>
    <row r="2" spans="1:18" ht="24.75" customHeight="1">
      <c r="A2" t="s">
        <v>154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2"/>
      <c r="R2" s="62"/>
    </row>
    <row r="3" spans="2:18" ht="12.75"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</row>
    <row r="4" spans="1:18" ht="12.75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2"/>
    </row>
    <row r="5" spans="1:18" ht="12.75">
      <c r="A5" s="340" t="s">
        <v>155</v>
      </c>
      <c r="B5" s="339" t="s">
        <v>117</v>
      </c>
      <c r="C5" s="339" t="s">
        <v>118</v>
      </c>
      <c r="D5" s="339" t="s">
        <v>119</v>
      </c>
      <c r="E5" s="339" t="s">
        <v>120</v>
      </c>
      <c r="F5" s="68" t="s">
        <v>121</v>
      </c>
      <c r="G5" s="68"/>
      <c r="H5" s="338" t="s">
        <v>122</v>
      </c>
      <c r="I5" s="338"/>
      <c r="J5" s="338"/>
      <c r="K5" s="338"/>
      <c r="L5" s="338"/>
      <c r="M5" s="338"/>
      <c r="N5" s="338"/>
      <c r="O5" s="338"/>
      <c r="P5" s="338"/>
      <c r="Q5" s="338"/>
      <c r="R5" s="62"/>
    </row>
    <row r="6" spans="1:18" ht="12.75">
      <c r="A6" s="340"/>
      <c r="B6" s="339"/>
      <c r="C6" s="339"/>
      <c r="D6" s="339"/>
      <c r="E6" s="339"/>
      <c r="F6" s="339" t="s">
        <v>123</v>
      </c>
      <c r="G6" s="339" t="s">
        <v>124</v>
      </c>
      <c r="H6" s="338" t="s">
        <v>148</v>
      </c>
      <c r="I6" s="338"/>
      <c r="J6" s="338"/>
      <c r="K6" s="338"/>
      <c r="L6" s="338"/>
      <c r="M6" s="338"/>
      <c r="N6" s="338"/>
      <c r="O6" s="338"/>
      <c r="P6" s="338"/>
      <c r="Q6" s="68"/>
      <c r="R6" s="62"/>
    </row>
    <row r="7" spans="1:18" ht="12.75">
      <c r="A7" s="340"/>
      <c r="B7" s="339"/>
      <c r="C7" s="339"/>
      <c r="D7" s="339"/>
      <c r="E7" s="339"/>
      <c r="F7" s="339"/>
      <c r="G7" s="339"/>
      <c r="H7" s="339" t="s">
        <v>126</v>
      </c>
      <c r="I7" s="338" t="s">
        <v>127</v>
      </c>
      <c r="J7" s="338"/>
      <c r="K7" s="338"/>
      <c r="L7" s="338"/>
      <c r="M7" s="338"/>
      <c r="N7" s="338"/>
      <c r="O7" s="338"/>
      <c r="P7" s="338"/>
      <c r="Q7" s="338"/>
      <c r="R7" s="62"/>
    </row>
    <row r="8" spans="1:18" ht="25.5" customHeight="1">
      <c r="A8" s="340"/>
      <c r="B8" s="339"/>
      <c r="C8" s="339"/>
      <c r="D8" s="339"/>
      <c r="E8" s="339"/>
      <c r="F8" s="339"/>
      <c r="G8" s="339"/>
      <c r="H8" s="339"/>
      <c r="I8" s="338" t="s">
        <v>128</v>
      </c>
      <c r="J8" s="338"/>
      <c r="K8" s="338"/>
      <c r="L8" s="338"/>
      <c r="M8" s="338" t="s">
        <v>124</v>
      </c>
      <c r="N8" s="338"/>
      <c r="O8" s="338"/>
      <c r="P8" s="338"/>
      <c r="Q8" s="338"/>
      <c r="R8" s="62"/>
    </row>
    <row r="9" spans="1:18" ht="24.75" customHeight="1">
      <c r="A9" s="340"/>
      <c r="B9" s="339"/>
      <c r="C9" s="339"/>
      <c r="D9" s="339"/>
      <c r="E9" s="339"/>
      <c r="F9" s="339"/>
      <c r="G9" s="339"/>
      <c r="H9" s="339"/>
      <c r="I9" s="339" t="s">
        <v>129</v>
      </c>
      <c r="J9" s="338" t="s">
        <v>130</v>
      </c>
      <c r="K9" s="338"/>
      <c r="L9" s="338"/>
      <c r="M9" s="339" t="s">
        <v>131</v>
      </c>
      <c r="N9" s="338" t="s">
        <v>132</v>
      </c>
      <c r="O9" s="338"/>
      <c r="P9" s="338"/>
      <c r="Q9" s="338"/>
      <c r="R9" s="62"/>
    </row>
    <row r="10" spans="1:18" ht="75" customHeight="1">
      <c r="A10" s="340"/>
      <c r="B10" s="339"/>
      <c r="C10" s="339"/>
      <c r="D10" s="339"/>
      <c r="E10" s="339"/>
      <c r="F10" s="339"/>
      <c r="G10" s="339"/>
      <c r="H10" s="339"/>
      <c r="I10" s="339"/>
      <c r="J10" s="67" t="s">
        <v>133</v>
      </c>
      <c r="K10" s="66" t="s">
        <v>134</v>
      </c>
      <c r="L10" s="67" t="s">
        <v>135</v>
      </c>
      <c r="M10" s="339"/>
      <c r="N10" s="67" t="s">
        <v>136</v>
      </c>
      <c r="O10" s="67" t="s">
        <v>133</v>
      </c>
      <c r="P10" s="67" t="s">
        <v>134</v>
      </c>
      <c r="Q10" s="67" t="s">
        <v>137</v>
      </c>
      <c r="R10" s="62"/>
    </row>
    <row r="11" spans="1:17" s="215" customFormat="1" ht="9.75">
      <c r="A11" s="214">
        <v>1</v>
      </c>
      <c r="B11" s="214">
        <v>2</v>
      </c>
      <c r="C11" s="214">
        <v>3</v>
      </c>
      <c r="D11" s="214">
        <v>4</v>
      </c>
      <c r="E11" s="214">
        <v>5</v>
      </c>
      <c r="F11" s="214">
        <v>6</v>
      </c>
      <c r="G11" s="214">
        <v>7</v>
      </c>
      <c r="H11" s="214">
        <v>8</v>
      </c>
      <c r="I11" s="214">
        <v>9</v>
      </c>
      <c r="J11" s="214">
        <v>10</v>
      </c>
      <c r="K11" s="214">
        <v>11</v>
      </c>
      <c r="L11" s="214">
        <v>12</v>
      </c>
      <c r="M11" s="214">
        <v>13</v>
      </c>
      <c r="N11" s="214">
        <v>14</v>
      </c>
      <c r="O11" s="214">
        <v>15</v>
      </c>
      <c r="P11" s="214">
        <v>16</v>
      </c>
      <c r="Q11" s="214">
        <v>17</v>
      </c>
    </row>
    <row r="12" spans="1:18" ht="12.75">
      <c r="A12" s="43">
        <v>1</v>
      </c>
      <c r="B12" s="75" t="s">
        <v>138</v>
      </c>
      <c r="C12" s="75" t="s">
        <v>139</v>
      </c>
      <c r="D12" s="75"/>
      <c r="E12" s="78">
        <f>E17+E25+E35+E44</f>
        <v>9780856</v>
      </c>
      <c r="F12" s="78">
        <f aca="true" t="shared" si="0" ref="F12:Q12">F17+F25+F35+F44</f>
        <v>4403856</v>
      </c>
      <c r="G12" s="78">
        <f t="shared" si="0"/>
        <v>5377000</v>
      </c>
      <c r="H12" s="78">
        <f t="shared" si="0"/>
        <v>9780856</v>
      </c>
      <c r="I12" s="78">
        <f t="shared" si="0"/>
        <v>4403856</v>
      </c>
      <c r="J12" s="78">
        <f t="shared" si="0"/>
        <v>3450000</v>
      </c>
      <c r="K12" s="78">
        <f t="shared" si="0"/>
        <v>0</v>
      </c>
      <c r="L12" s="78">
        <f t="shared" si="0"/>
        <v>953856</v>
      </c>
      <c r="M12" s="78">
        <f t="shared" si="0"/>
        <v>5377000</v>
      </c>
      <c r="N12" s="78">
        <f t="shared" si="0"/>
        <v>0</v>
      </c>
      <c r="O12" s="78">
        <f t="shared" si="0"/>
        <v>0</v>
      </c>
      <c r="P12" s="78">
        <f t="shared" si="0"/>
        <v>0</v>
      </c>
      <c r="Q12" s="78">
        <f t="shared" si="0"/>
        <v>5377000</v>
      </c>
      <c r="R12" s="62"/>
    </row>
    <row r="13" spans="1:18" ht="12.75">
      <c r="A13" s="79"/>
      <c r="B13" s="80" t="s">
        <v>140</v>
      </c>
      <c r="C13" s="80" t="s">
        <v>141</v>
      </c>
      <c r="D13" s="80"/>
      <c r="E13" s="80"/>
      <c r="F13" s="80"/>
      <c r="G13" s="80"/>
      <c r="H13" s="81"/>
      <c r="I13" s="82"/>
      <c r="J13" s="82"/>
      <c r="K13" s="82"/>
      <c r="L13" s="82"/>
      <c r="M13" s="82"/>
      <c r="N13" s="82"/>
      <c r="O13" s="82"/>
      <c r="P13" s="82"/>
      <c r="Q13" s="83"/>
      <c r="R13" s="62"/>
    </row>
    <row r="14" spans="1:18" ht="12.75">
      <c r="A14" s="84"/>
      <c r="B14" s="70" t="s">
        <v>142</v>
      </c>
      <c r="C14" s="70" t="s">
        <v>143</v>
      </c>
      <c r="D14" s="70"/>
      <c r="E14" s="70"/>
      <c r="F14" s="70"/>
      <c r="G14" s="70"/>
      <c r="H14" s="70"/>
      <c r="I14" s="72"/>
      <c r="J14" s="73"/>
      <c r="K14" s="73"/>
      <c r="L14" s="73"/>
      <c r="M14" s="73"/>
      <c r="N14" s="73"/>
      <c r="O14" s="73"/>
      <c r="P14" s="73"/>
      <c r="Q14" s="85"/>
      <c r="R14" s="62"/>
    </row>
    <row r="15" spans="1:18" ht="12.75">
      <c r="A15" s="84"/>
      <c r="B15" s="70" t="s">
        <v>144</v>
      </c>
      <c r="C15" s="70" t="s">
        <v>145</v>
      </c>
      <c r="D15" s="70"/>
      <c r="E15" s="70"/>
      <c r="F15" s="70"/>
      <c r="G15" s="70"/>
      <c r="H15" s="72"/>
      <c r="I15" s="73"/>
      <c r="J15" s="73"/>
      <c r="K15" s="73"/>
      <c r="L15" s="73"/>
      <c r="M15" s="73"/>
      <c r="N15" s="73"/>
      <c r="O15" s="73"/>
      <c r="P15" s="73"/>
      <c r="Q15" s="85"/>
      <c r="R15" s="62"/>
    </row>
    <row r="16" spans="1:18" ht="12.75">
      <c r="A16" s="84"/>
      <c r="B16" s="70" t="s">
        <v>146</v>
      </c>
      <c r="C16" s="70" t="s">
        <v>294</v>
      </c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86"/>
      <c r="R16" s="62"/>
    </row>
    <row r="17" spans="1:18" ht="12.75">
      <c r="A17" s="87" t="s">
        <v>156</v>
      </c>
      <c r="B17" s="70" t="s">
        <v>147</v>
      </c>
      <c r="C17" s="70"/>
      <c r="D17" s="74" t="s">
        <v>4</v>
      </c>
      <c r="E17" s="193">
        <f>E18+E19+E20</f>
        <v>7614321</v>
      </c>
      <c r="F17" s="193">
        <f>F18+F19+F20</f>
        <v>3614321</v>
      </c>
      <c r="G17" s="193">
        <f>G18+G19+G20</f>
        <v>4000000</v>
      </c>
      <c r="H17" s="193">
        <f>I17+M17</f>
        <v>7614321</v>
      </c>
      <c r="I17" s="193">
        <f>J17+K17+L17</f>
        <v>3614321</v>
      </c>
      <c r="J17" s="71">
        <f>SUM(J18:J20)</f>
        <v>3450000</v>
      </c>
      <c r="K17" s="71">
        <f>SUM(K18:K20)</f>
        <v>0</v>
      </c>
      <c r="L17" s="193">
        <f>SUM(L18:L20)</f>
        <v>164321</v>
      </c>
      <c r="M17" s="193">
        <f>M19+M20</f>
        <v>4000000</v>
      </c>
      <c r="N17" s="193">
        <f>N19+N20</f>
        <v>0</v>
      </c>
      <c r="O17" s="193">
        <f>O19+O20</f>
        <v>0</v>
      </c>
      <c r="P17" s="193">
        <f>P19+P20</f>
        <v>0</v>
      </c>
      <c r="Q17" s="216">
        <f>Q19+Q20</f>
        <v>4000000</v>
      </c>
      <c r="R17" s="62"/>
    </row>
    <row r="18" spans="1:18" ht="12.75">
      <c r="A18" s="84"/>
      <c r="B18" s="70" t="s">
        <v>286</v>
      </c>
      <c r="C18" s="70"/>
      <c r="D18" s="70"/>
      <c r="E18" s="193">
        <f>F18+G18</f>
        <v>164321</v>
      </c>
      <c r="F18" s="193">
        <v>164321</v>
      </c>
      <c r="G18" s="194"/>
      <c r="H18" s="193">
        <f>I18+M18</f>
        <v>164321</v>
      </c>
      <c r="I18" s="193">
        <f>J18+K18+L18</f>
        <v>164321</v>
      </c>
      <c r="J18" s="70"/>
      <c r="K18" s="70"/>
      <c r="L18" s="193">
        <v>164321</v>
      </c>
      <c r="M18" s="194"/>
      <c r="N18" s="194"/>
      <c r="O18" s="194"/>
      <c r="P18" s="194"/>
      <c r="Q18" s="205"/>
      <c r="R18" s="62"/>
    </row>
    <row r="19" spans="1:18" ht="12.75">
      <c r="A19" s="84"/>
      <c r="B19" s="70" t="s">
        <v>148</v>
      </c>
      <c r="C19" s="70"/>
      <c r="D19" s="70"/>
      <c r="E19" s="193">
        <f>F19+G19</f>
        <v>2116630</v>
      </c>
      <c r="F19" s="197">
        <v>1116630</v>
      </c>
      <c r="G19" s="197">
        <v>1000000</v>
      </c>
      <c r="H19" s="193">
        <f>I19+M19</f>
        <v>2116630</v>
      </c>
      <c r="I19" s="193">
        <f>J19+K19+L19</f>
        <v>1116630</v>
      </c>
      <c r="J19" s="71">
        <v>1116630</v>
      </c>
      <c r="K19" s="70"/>
      <c r="L19" s="71"/>
      <c r="M19" s="193">
        <v>1000000</v>
      </c>
      <c r="N19" s="193"/>
      <c r="O19" s="193"/>
      <c r="P19" s="193"/>
      <c r="Q19" s="216">
        <v>1000000</v>
      </c>
      <c r="R19" s="62"/>
    </row>
    <row r="20" spans="1:18" ht="12.75">
      <c r="A20" s="84"/>
      <c r="B20" s="70" t="s">
        <v>171</v>
      </c>
      <c r="C20" s="70"/>
      <c r="D20" s="70"/>
      <c r="E20" s="193">
        <f>F20+G20</f>
        <v>5333370</v>
      </c>
      <c r="F20" s="193">
        <v>2333370</v>
      </c>
      <c r="G20" s="193">
        <v>3000000</v>
      </c>
      <c r="H20" s="193">
        <f>I20+M20</f>
        <v>5333370</v>
      </c>
      <c r="I20" s="193">
        <f>J20+K20+L20</f>
        <v>2333370</v>
      </c>
      <c r="J20" s="71">
        <v>2333370</v>
      </c>
      <c r="K20" s="70"/>
      <c r="L20" s="70"/>
      <c r="M20" s="193">
        <v>3000000</v>
      </c>
      <c r="N20" s="193"/>
      <c r="O20" s="193"/>
      <c r="P20" s="193"/>
      <c r="Q20" s="216">
        <v>3000000</v>
      </c>
      <c r="R20" s="62"/>
    </row>
    <row r="21" spans="1:18" ht="12.75">
      <c r="A21" s="198"/>
      <c r="B21" s="80" t="s">
        <v>140</v>
      </c>
      <c r="C21" s="80" t="s">
        <v>150</v>
      </c>
      <c r="D21" s="199"/>
      <c r="E21" s="200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2"/>
      <c r="R21" s="62"/>
    </row>
    <row r="22" spans="1:18" ht="12.75">
      <c r="A22" s="203"/>
      <c r="B22" s="70" t="s">
        <v>142</v>
      </c>
      <c r="C22" s="70" t="s">
        <v>151</v>
      </c>
      <c r="D22" s="76"/>
      <c r="E22" s="195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204"/>
      <c r="R22" s="62"/>
    </row>
    <row r="23" spans="1:18" ht="12.75">
      <c r="A23" s="203"/>
      <c r="B23" s="70" t="s">
        <v>144</v>
      </c>
      <c r="C23" s="70" t="s">
        <v>152</v>
      </c>
      <c r="D23" s="76"/>
      <c r="E23" s="195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204"/>
      <c r="R23" s="62"/>
    </row>
    <row r="24" spans="1:18" ht="12.75">
      <c r="A24" s="203"/>
      <c r="B24" s="70" t="s">
        <v>146</v>
      </c>
      <c r="C24" s="75" t="s">
        <v>290</v>
      </c>
      <c r="D24" s="76"/>
      <c r="E24" s="195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204"/>
      <c r="R24" s="62"/>
    </row>
    <row r="25" spans="1:18" ht="12.75">
      <c r="A25" s="208" t="s">
        <v>157</v>
      </c>
      <c r="B25" s="70" t="s">
        <v>147</v>
      </c>
      <c r="C25" s="70"/>
      <c r="D25" s="69">
        <v>92601</v>
      </c>
      <c r="E25" s="193">
        <f>F25+G25</f>
        <v>729254</v>
      </c>
      <c r="F25" s="193">
        <f>F26+F27</f>
        <v>262254</v>
      </c>
      <c r="G25" s="193">
        <f>G26+G27</f>
        <v>467000</v>
      </c>
      <c r="H25" s="193">
        <f>I25+M25</f>
        <v>729254</v>
      </c>
      <c r="I25" s="193">
        <f>J25+K25+L25</f>
        <v>262254</v>
      </c>
      <c r="J25" s="193"/>
      <c r="K25" s="193"/>
      <c r="L25" s="193">
        <f>L26+L27</f>
        <v>262254</v>
      </c>
      <c r="M25" s="193">
        <f>N25+O25+P25+Q25</f>
        <v>467000</v>
      </c>
      <c r="N25" s="71"/>
      <c r="O25" s="71"/>
      <c r="P25" s="71"/>
      <c r="Q25" s="216">
        <f>Q26+Q27</f>
        <v>467000</v>
      </c>
      <c r="R25" s="62"/>
    </row>
    <row r="26" spans="1:18" ht="12.75">
      <c r="A26" s="203"/>
      <c r="B26" s="70" t="s">
        <v>427</v>
      </c>
      <c r="C26" s="70"/>
      <c r="D26" s="70"/>
      <c r="E26" s="193">
        <v>62254</v>
      </c>
      <c r="F26" s="193">
        <v>62254</v>
      </c>
      <c r="G26" s="193"/>
      <c r="H26" s="193">
        <f>I26+M26</f>
        <v>62254</v>
      </c>
      <c r="I26" s="193">
        <f>J26+K26+L26</f>
        <v>62254</v>
      </c>
      <c r="J26" s="193"/>
      <c r="K26" s="193"/>
      <c r="L26" s="193">
        <v>62254</v>
      </c>
      <c r="M26" s="193">
        <f>N26+O26+P26+Q26</f>
        <v>0</v>
      </c>
      <c r="N26" s="71"/>
      <c r="O26" s="71"/>
      <c r="P26" s="71"/>
      <c r="Q26" s="216"/>
      <c r="R26" s="62"/>
    </row>
    <row r="27" spans="1:18" ht="12.75">
      <c r="A27" s="203"/>
      <c r="B27" s="70" t="s">
        <v>148</v>
      </c>
      <c r="C27" s="70"/>
      <c r="D27" s="70"/>
      <c r="E27" s="193">
        <v>667000</v>
      </c>
      <c r="F27" s="193">
        <v>200000</v>
      </c>
      <c r="G27" s="193">
        <v>467000</v>
      </c>
      <c r="H27" s="193">
        <f>I27+M27</f>
        <v>667000</v>
      </c>
      <c r="I27" s="193">
        <f>J27+K27+L27</f>
        <v>200000</v>
      </c>
      <c r="J27" s="193"/>
      <c r="K27" s="193"/>
      <c r="L27" s="193">
        <v>200000</v>
      </c>
      <c r="M27" s="193">
        <f>N27+O27+P27+Q27</f>
        <v>467000</v>
      </c>
      <c r="N27" s="71"/>
      <c r="O27" s="71"/>
      <c r="P27" s="71"/>
      <c r="Q27" s="216">
        <v>467000</v>
      </c>
      <c r="R27" s="62"/>
    </row>
    <row r="28" spans="1:18" ht="12.75">
      <c r="A28" s="203"/>
      <c r="B28" s="70" t="s">
        <v>171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86"/>
      <c r="R28" s="62"/>
    </row>
    <row r="29" spans="1:18" ht="12" customHeight="1">
      <c r="A29" s="206"/>
      <c r="B29" s="90" t="s">
        <v>218</v>
      </c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207"/>
      <c r="R29" s="62"/>
    </row>
    <row r="30" spans="1:18" ht="12.75">
      <c r="A30" s="217">
        <v>1</v>
      </c>
      <c r="B30" s="217">
        <v>2</v>
      </c>
      <c r="C30" s="217">
        <v>3</v>
      </c>
      <c r="D30" s="217">
        <v>4</v>
      </c>
      <c r="E30" s="217">
        <v>5</v>
      </c>
      <c r="F30" s="217">
        <v>6</v>
      </c>
      <c r="G30" s="217">
        <v>7</v>
      </c>
      <c r="H30" s="217">
        <v>8</v>
      </c>
      <c r="I30" s="217">
        <v>9</v>
      </c>
      <c r="J30" s="217">
        <v>10</v>
      </c>
      <c r="K30" s="217">
        <v>11</v>
      </c>
      <c r="L30" s="217">
        <v>12</v>
      </c>
      <c r="M30" s="217">
        <v>13</v>
      </c>
      <c r="N30" s="217">
        <v>14</v>
      </c>
      <c r="O30" s="217">
        <v>15</v>
      </c>
      <c r="P30" s="217">
        <v>16</v>
      </c>
      <c r="Q30" s="225">
        <v>17</v>
      </c>
      <c r="R30" s="62"/>
    </row>
    <row r="31" spans="1:18" ht="12.75">
      <c r="A31" s="198"/>
      <c r="B31" s="80" t="s">
        <v>140</v>
      </c>
      <c r="C31" s="80" t="s">
        <v>150</v>
      </c>
      <c r="D31" s="199"/>
      <c r="E31" s="200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2"/>
      <c r="R31" s="62"/>
    </row>
    <row r="32" spans="1:18" ht="12.75">
      <c r="A32" s="203"/>
      <c r="B32" s="70" t="s">
        <v>142</v>
      </c>
      <c r="C32" s="70" t="s">
        <v>151</v>
      </c>
      <c r="D32" s="76"/>
      <c r="E32" s="195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204"/>
      <c r="R32" s="62"/>
    </row>
    <row r="33" spans="1:18" ht="12.75">
      <c r="A33" s="203"/>
      <c r="B33" s="70" t="s">
        <v>144</v>
      </c>
      <c r="C33" s="70" t="s">
        <v>152</v>
      </c>
      <c r="D33" s="76"/>
      <c r="E33" s="195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204"/>
      <c r="R33" s="62"/>
    </row>
    <row r="34" spans="1:18" ht="12.75">
      <c r="A34" s="203"/>
      <c r="B34" s="70" t="s">
        <v>146</v>
      </c>
      <c r="C34" s="75" t="s">
        <v>399</v>
      </c>
      <c r="D34" s="76"/>
      <c r="E34" s="195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204"/>
      <c r="R34" s="62"/>
    </row>
    <row r="35" spans="1:18" ht="12.75">
      <c r="A35" s="208" t="s">
        <v>158</v>
      </c>
      <c r="B35" s="70" t="s">
        <v>147</v>
      </c>
      <c r="C35" s="70"/>
      <c r="D35" s="69">
        <v>71095</v>
      </c>
      <c r="E35" s="193">
        <f>E36+E37</f>
        <v>681091</v>
      </c>
      <c r="F35" s="193">
        <f>F36+F37</f>
        <v>214091</v>
      </c>
      <c r="G35" s="193">
        <f>G36+G37</f>
        <v>467000</v>
      </c>
      <c r="H35" s="193">
        <f>I35+M35</f>
        <v>681091</v>
      </c>
      <c r="I35" s="193">
        <f>J35+K35+L35</f>
        <v>214091</v>
      </c>
      <c r="J35" s="193"/>
      <c r="K35" s="193"/>
      <c r="L35" s="193">
        <f>L36+L37</f>
        <v>214091</v>
      </c>
      <c r="M35" s="193">
        <f>N35+O35+P35+Q35</f>
        <v>467000</v>
      </c>
      <c r="N35" s="71"/>
      <c r="O35" s="71"/>
      <c r="P35" s="71"/>
      <c r="Q35" s="216">
        <f>Q36+Q37</f>
        <v>467000</v>
      </c>
      <c r="R35" s="62"/>
    </row>
    <row r="36" spans="1:18" ht="12.75">
      <c r="A36" s="203"/>
      <c r="B36" s="70" t="s">
        <v>286</v>
      </c>
      <c r="C36" s="70"/>
      <c r="D36" s="70"/>
      <c r="E36" s="193">
        <v>14091</v>
      </c>
      <c r="F36" s="193">
        <v>14091</v>
      </c>
      <c r="G36" s="193"/>
      <c r="H36" s="193">
        <f>I36+M36</f>
        <v>14091</v>
      </c>
      <c r="I36" s="193">
        <f>J36+K36+L36</f>
        <v>14091</v>
      </c>
      <c r="J36" s="193"/>
      <c r="K36" s="193"/>
      <c r="L36" s="193">
        <v>14091</v>
      </c>
      <c r="M36" s="193">
        <f>N36+O36+P36+Q36</f>
        <v>0</v>
      </c>
      <c r="N36" s="71"/>
      <c r="O36" s="71"/>
      <c r="P36" s="71"/>
      <c r="Q36" s="216"/>
      <c r="R36" s="62"/>
    </row>
    <row r="37" spans="1:18" ht="12.75">
      <c r="A37" s="203"/>
      <c r="B37" s="70" t="s">
        <v>148</v>
      </c>
      <c r="C37" s="70"/>
      <c r="D37" s="70"/>
      <c r="E37" s="193">
        <v>667000</v>
      </c>
      <c r="F37" s="193">
        <v>200000</v>
      </c>
      <c r="G37" s="193">
        <v>467000</v>
      </c>
      <c r="H37" s="193">
        <f>I37+M37</f>
        <v>667000</v>
      </c>
      <c r="I37" s="193">
        <f>J37+K37+L37</f>
        <v>200000</v>
      </c>
      <c r="J37" s="193"/>
      <c r="K37" s="193"/>
      <c r="L37" s="193">
        <v>200000</v>
      </c>
      <c r="M37" s="193">
        <f>N37+O37+P37+Q37</f>
        <v>467000</v>
      </c>
      <c r="N37" s="71"/>
      <c r="O37" s="71"/>
      <c r="P37" s="71"/>
      <c r="Q37" s="216">
        <v>467000</v>
      </c>
      <c r="R37" s="62"/>
    </row>
    <row r="38" spans="1:18" ht="12.75">
      <c r="A38" s="203"/>
      <c r="B38" s="70" t="s">
        <v>171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86"/>
      <c r="R38" s="62"/>
    </row>
    <row r="39" spans="1:18" ht="12.75">
      <c r="A39" s="206"/>
      <c r="B39" s="90" t="s">
        <v>218</v>
      </c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207"/>
      <c r="R39" s="62"/>
    </row>
    <row r="40" spans="1:18" ht="12.75">
      <c r="A40" s="79"/>
      <c r="B40" s="80" t="s">
        <v>140</v>
      </c>
      <c r="C40" s="77" t="s">
        <v>150</v>
      </c>
      <c r="D40" s="77"/>
      <c r="E40" s="81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3"/>
      <c r="R40" s="62"/>
    </row>
    <row r="41" spans="1:18" ht="12.75">
      <c r="A41" s="84"/>
      <c r="B41" s="70" t="s">
        <v>142</v>
      </c>
      <c r="C41" s="70" t="s">
        <v>151</v>
      </c>
      <c r="D41" s="70"/>
      <c r="E41" s="72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85"/>
      <c r="R41" s="62"/>
    </row>
    <row r="42" spans="1:18" ht="12.75">
      <c r="A42" s="84"/>
      <c r="B42" s="70" t="s">
        <v>144</v>
      </c>
      <c r="C42" s="70" t="s">
        <v>152</v>
      </c>
      <c r="D42" s="70"/>
      <c r="E42" s="72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85"/>
      <c r="R42" s="62"/>
    </row>
    <row r="43" spans="1:18" ht="12.75">
      <c r="A43" s="84"/>
      <c r="B43" s="70" t="s">
        <v>146</v>
      </c>
      <c r="C43" s="70" t="s">
        <v>428</v>
      </c>
      <c r="D43" s="70"/>
      <c r="E43" s="72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85"/>
      <c r="R43" s="62"/>
    </row>
    <row r="44" spans="1:18" ht="12.75">
      <c r="A44" s="87" t="s">
        <v>159</v>
      </c>
      <c r="B44" s="70" t="s">
        <v>147</v>
      </c>
      <c r="C44" s="70"/>
      <c r="D44" s="70">
        <v>92695</v>
      </c>
      <c r="E44" s="193">
        <f>F44+G44</f>
        <v>756190</v>
      </c>
      <c r="F44" s="193">
        <f>F45+F46</f>
        <v>313190</v>
      </c>
      <c r="G44" s="193">
        <f aca="true" t="shared" si="1" ref="G44:Q44">G45+G46</f>
        <v>443000</v>
      </c>
      <c r="H44" s="193">
        <f>I44+M44</f>
        <v>756190</v>
      </c>
      <c r="I44" s="193">
        <f t="shared" si="1"/>
        <v>313190</v>
      </c>
      <c r="J44" s="71">
        <f t="shared" si="1"/>
        <v>0</v>
      </c>
      <c r="K44" s="71">
        <f t="shared" si="1"/>
        <v>0</v>
      </c>
      <c r="L44" s="193">
        <f t="shared" si="1"/>
        <v>313190</v>
      </c>
      <c r="M44" s="193">
        <f t="shared" si="1"/>
        <v>443000</v>
      </c>
      <c r="N44" s="193">
        <f t="shared" si="1"/>
        <v>0</v>
      </c>
      <c r="O44" s="193">
        <f t="shared" si="1"/>
        <v>0</v>
      </c>
      <c r="P44" s="193">
        <f t="shared" si="1"/>
        <v>0</v>
      </c>
      <c r="Q44" s="193">
        <f t="shared" si="1"/>
        <v>443000</v>
      </c>
      <c r="R44" s="62"/>
    </row>
    <row r="45" spans="1:18" ht="12.75">
      <c r="A45" s="84"/>
      <c r="B45" s="70" t="s">
        <v>125</v>
      </c>
      <c r="C45" s="70"/>
      <c r="D45" s="70"/>
      <c r="E45" s="193">
        <f>F45+G45</f>
        <v>123190</v>
      </c>
      <c r="F45" s="193">
        <v>123190</v>
      </c>
      <c r="G45" s="194"/>
      <c r="H45" s="193">
        <f>I45+M45</f>
        <v>123190</v>
      </c>
      <c r="I45" s="209">
        <f>L45</f>
        <v>123190</v>
      </c>
      <c r="J45" s="75"/>
      <c r="K45" s="75"/>
      <c r="L45" s="209">
        <v>123190</v>
      </c>
      <c r="M45" s="209"/>
      <c r="N45" s="196"/>
      <c r="O45" s="196"/>
      <c r="P45" s="196"/>
      <c r="Q45" s="211"/>
      <c r="R45" s="62"/>
    </row>
    <row r="46" spans="1:18" ht="12.75">
      <c r="A46" s="84"/>
      <c r="B46" s="70" t="s">
        <v>148</v>
      </c>
      <c r="C46" s="70"/>
      <c r="D46" s="70"/>
      <c r="E46" s="193">
        <f>F46+G46</f>
        <v>633000</v>
      </c>
      <c r="F46" s="193">
        <v>190000</v>
      </c>
      <c r="G46" s="193">
        <v>443000</v>
      </c>
      <c r="H46" s="193">
        <f>I46+M46</f>
        <v>633000</v>
      </c>
      <c r="I46" s="212">
        <f>L46</f>
        <v>190000</v>
      </c>
      <c r="J46" s="76"/>
      <c r="K46" s="76"/>
      <c r="L46" s="212">
        <v>190000</v>
      </c>
      <c r="M46" s="212">
        <v>443000</v>
      </c>
      <c r="N46" s="210"/>
      <c r="O46" s="210"/>
      <c r="P46" s="210"/>
      <c r="Q46" s="213">
        <v>443000</v>
      </c>
      <c r="R46" s="62"/>
    </row>
    <row r="47" spans="1:18" ht="12.75">
      <c r="A47" s="88"/>
      <c r="B47" s="89" t="s">
        <v>149</v>
      </c>
      <c r="C47" s="89"/>
      <c r="D47" s="89"/>
      <c r="E47" s="89"/>
      <c r="F47" s="89"/>
      <c r="G47" s="89"/>
      <c r="H47" s="90"/>
      <c r="I47" s="90"/>
      <c r="J47" s="90"/>
      <c r="K47" s="90"/>
      <c r="L47" s="90"/>
      <c r="M47" s="90"/>
      <c r="N47" s="90"/>
      <c r="O47" s="90"/>
      <c r="P47" s="90"/>
      <c r="Q47" s="91"/>
      <c r="R47" s="62"/>
    </row>
    <row r="48" spans="1:18" ht="12.75">
      <c r="A48" s="46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62"/>
    </row>
    <row r="49" spans="1:18" ht="12.75">
      <c r="A49" s="46"/>
      <c r="B49" s="77" t="s">
        <v>153</v>
      </c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62"/>
    </row>
    <row r="50" spans="1:18" ht="12.75">
      <c r="A50" s="7"/>
      <c r="B50" s="70" t="s">
        <v>60</v>
      </c>
      <c r="C50" s="70" t="s">
        <v>139</v>
      </c>
      <c r="D50" s="70"/>
      <c r="E50" s="193">
        <f aca="true" t="shared" si="2" ref="E50:Q50">E12+E49</f>
        <v>9780856</v>
      </c>
      <c r="F50" s="193">
        <f t="shared" si="2"/>
        <v>4403856</v>
      </c>
      <c r="G50" s="193">
        <f t="shared" si="2"/>
        <v>5377000</v>
      </c>
      <c r="H50" s="193">
        <f t="shared" si="2"/>
        <v>9780856</v>
      </c>
      <c r="I50" s="193">
        <f t="shared" si="2"/>
        <v>4403856</v>
      </c>
      <c r="J50" s="193">
        <f t="shared" si="2"/>
        <v>3450000</v>
      </c>
      <c r="K50" s="193">
        <f t="shared" si="2"/>
        <v>0</v>
      </c>
      <c r="L50" s="193">
        <f t="shared" si="2"/>
        <v>953856</v>
      </c>
      <c r="M50" s="193">
        <f t="shared" si="2"/>
        <v>5377000</v>
      </c>
      <c r="N50" s="193">
        <f t="shared" si="2"/>
        <v>0</v>
      </c>
      <c r="O50" s="193">
        <f t="shared" si="2"/>
        <v>0</v>
      </c>
      <c r="P50" s="193">
        <f t="shared" si="2"/>
        <v>0</v>
      </c>
      <c r="Q50" s="193">
        <f t="shared" si="2"/>
        <v>5377000</v>
      </c>
      <c r="R50" s="62"/>
    </row>
    <row r="51" spans="2:18" ht="12.75"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</row>
    <row r="52" spans="2:18" ht="12.75"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</row>
    <row r="53" spans="2:18" ht="12.75"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</row>
    <row r="54" spans="2:18" ht="12.75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3" t="s">
        <v>420</v>
      </c>
      <c r="N54" s="63"/>
      <c r="O54" s="63"/>
      <c r="P54" s="62"/>
      <c r="Q54" s="62"/>
      <c r="R54" s="62"/>
    </row>
    <row r="55" spans="2:18" ht="12.75"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3"/>
      <c r="N55" s="63"/>
      <c r="O55" s="63"/>
      <c r="P55" s="62"/>
      <c r="Q55" s="62"/>
      <c r="R55" s="62"/>
    </row>
    <row r="56" spans="2:18" ht="12.75"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3" t="s">
        <v>401</v>
      </c>
      <c r="N56" s="63"/>
      <c r="O56" s="63"/>
      <c r="P56" s="62"/>
      <c r="Q56" s="62"/>
      <c r="R56" s="62"/>
    </row>
    <row r="57" spans="2:18" ht="12.75"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</row>
    <row r="58" spans="2:18" ht="12.75"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</row>
    <row r="59" spans="2:18" ht="12.75"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2:18" ht="12.75"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</sheetData>
  <mergeCells count="18">
    <mergeCell ref="E5:E10"/>
    <mergeCell ref="F6:F10"/>
    <mergeCell ref="G6:G10"/>
    <mergeCell ref="H7:H10"/>
    <mergeCell ref="H5:Q5"/>
    <mergeCell ref="H6:P6"/>
    <mergeCell ref="I7:Q7"/>
    <mergeCell ref="A5:A10"/>
    <mergeCell ref="B5:B10"/>
    <mergeCell ref="C5:C10"/>
    <mergeCell ref="D5:D10"/>
    <mergeCell ref="N1:Q1"/>
    <mergeCell ref="J9:L9"/>
    <mergeCell ref="M9:M10"/>
    <mergeCell ref="N9:Q9"/>
    <mergeCell ref="I8:L8"/>
    <mergeCell ref="M8:Q8"/>
    <mergeCell ref="I9:I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46"/>
  <sheetViews>
    <sheetView workbookViewId="0" topLeftCell="A25">
      <selection activeCell="E44" sqref="E44:H44"/>
    </sheetView>
  </sheetViews>
  <sheetFormatPr defaultColWidth="9.33203125" defaultRowHeight="12.75"/>
  <cols>
    <col min="1" max="1" width="3.33203125" style="0" customWidth="1"/>
    <col min="2" max="2" width="8.16015625" style="14" customWidth="1"/>
    <col min="3" max="3" width="10.66015625" style="14" customWidth="1"/>
    <col min="4" max="4" width="11.5" style="14" customWidth="1"/>
    <col min="5" max="5" width="52.33203125" style="9" customWidth="1"/>
    <col min="6" max="6" width="27.33203125" style="0" hidden="1" customWidth="1"/>
    <col min="7" max="7" width="17.33203125" style="0" hidden="1" customWidth="1"/>
    <col min="8" max="8" width="13.83203125" style="13" customWidth="1"/>
  </cols>
  <sheetData>
    <row r="1" spans="5:8" ht="12.75">
      <c r="E1" s="341" t="s">
        <v>108</v>
      </c>
      <c r="F1" s="305"/>
      <c r="G1" s="305"/>
      <c r="H1" s="305"/>
    </row>
    <row r="2" spans="5:8" ht="12.75">
      <c r="E2" s="341" t="s">
        <v>109</v>
      </c>
      <c r="F2" s="305"/>
      <c r="G2" s="305"/>
      <c r="H2" s="305"/>
    </row>
    <row r="3" spans="5:8" ht="12.75">
      <c r="E3" s="341" t="s">
        <v>110</v>
      </c>
      <c r="F3" s="305"/>
      <c r="G3" s="305"/>
      <c r="H3" s="305"/>
    </row>
    <row r="4" spans="5:8" ht="12.75">
      <c r="E4" s="341" t="s">
        <v>111</v>
      </c>
      <c r="F4" s="305"/>
      <c r="G4" s="305"/>
      <c r="H4" s="305"/>
    </row>
    <row r="6" spans="2:8" ht="25.5" customHeight="1">
      <c r="B6" s="345" t="s">
        <v>410</v>
      </c>
      <c r="C6" s="345"/>
      <c r="D6" s="345"/>
      <c r="E6" s="342"/>
      <c r="F6" s="342"/>
      <c r="G6" s="342"/>
      <c r="H6" s="346"/>
    </row>
    <row r="8" spans="2:4" ht="12.75">
      <c r="B8" s="344" t="s">
        <v>49</v>
      </c>
      <c r="C8" s="344"/>
      <c r="D8" s="344"/>
    </row>
    <row r="9" spans="2:8" ht="12.75">
      <c r="B9" s="15" t="s">
        <v>50</v>
      </c>
      <c r="C9" s="15" t="s">
        <v>51</v>
      </c>
      <c r="D9" s="15" t="s">
        <v>52</v>
      </c>
      <c r="E9" s="16" t="s">
        <v>3</v>
      </c>
      <c r="F9" s="11" t="s">
        <v>53</v>
      </c>
      <c r="G9" s="11" t="s">
        <v>54</v>
      </c>
      <c r="H9" s="17" t="s">
        <v>107</v>
      </c>
    </row>
    <row r="10" spans="2:8" ht="12.75">
      <c r="B10" s="279">
        <v>750</v>
      </c>
      <c r="C10" s="279"/>
      <c r="D10" s="279"/>
      <c r="E10" s="19" t="s">
        <v>19</v>
      </c>
      <c r="F10" s="20">
        <v>43700</v>
      </c>
      <c r="G10" s="56">
        <v>0</v>
      </c>
      <c r="H10" s="234">
        <f>H11</f>
        <v>44600</v>
      </c>
    </row>
    <row r="11" spans="2:8" ht="12.75">
      <c r="B11" s="15"/>
      <c r="C11" s="15">
        <v>75011</v>
      </c>
      <c r="D11" s="15"/>
      <c r="E11" s="12" t="s">
        <v>20</v>
      </c>
      <c r="F11" s="10">
        <v>43700</v>
      </c>
      <c r="G11" s="7">
        <v>0</v>
      </c>
      <c r="H11" s="232">
        <f>SUM(H12:H17)</f>
        <v>44600</v>
      </c>
    </row>
    <row r="12" spans="2:8" ht="12.75">
      <c r="B12" s="15"/>
      <c r="C12" s="15"/>
      <c r="D12" s="15">
        <v>4010</v>
      </c>
      <c r="E12" s="12" t="s">
        <v>7</v>
      </c>
      <c r="F12" s="10">
        <v>24600</v>
      </c>
      <c r="G12" s="7">
        <v>0</v>
      </c>
      <c r="H12" s="232">
        <v>25560</v>
      </c>
    </row>
    <row r="13" spans="2:8" ht="12.75">
      <c r="B13" s="15"/>
      <c r="C13" s="15"/>
      <c r="D13" s="15">
        <v>4110</v>
      </c>
      <c r="E13" s="12" t="s">
        <v>8</v>
      </c>
      <c r="F13" s="10">
        <v>3714</v>
      </c>
      <c r="G13" s="7">
        <v>0</v>
      </c>
      <c r="H13" s="232">
        <v>3864</v>
      </c>
    </row>
    <row r="14" spans="2:8" ht="12.75">
      <c r="B14" s="15"/>
      <c r="C14" s="15"/>
      <c r="D14" s="15">
        <v>4120</v>
      </c>
      <c r="E14" s="12" t="s">
        <v>9</v>
      </c>
      <c r="F14" s="7">
        <v>603</v>
      </c>
      <c r="G14" s="7">
        <v>0</v>
      </c>
      <c r="H14" s="232">
        <v>626</v>
      </c>
    </row>
    <row r="15" spans="2:8" ht="12.75">
      <c r="B15" s="15"/>
      <c r="C15" s="15"/>
      <c r="D15" s="15">
        <v>4210</v>
      </c>
      <c r="E15" s="12" t="s">
        <v>10</v>
      </c>
      <c r="F15" s="10">
        <v>1600</v>
      </c>
      <c r="G15" s="7">
        <v>0</v>
      </c>
      <c r="H15" s="232">
        <v>1600</v>
      </c>
    </row>
    <row r="16" spans="2:8" ht="12.75">
      <c r="B16" s="15"/>
      <c r="C16" s="15"/>
      <c r="D16" s="15">
        <v>4300</v>
      </c>
      <c r="E16" s="12" t="s">
        <v>12</v>
      </c>
      <c r="F16" s="10">
        <v>12283</v>
      </c>
      <c r="G16" s="7">
        <v>0</v>
      </c>
      <c r="H16" s="232">
        <v>12300</v>
      </c>
    </row>
    <row r="17" spans="2:8" ht="12.75">
      <c r="B17" s="15"/>
      <c r="C17" s="15"/>
      <c r="D17" s="15">
        <v>4410</v>
      </c>
      <c r="E17" s="12" t="s">
        <v>21</v>
      </c>
      <c r="F17" s="7">
        <v>900</v>
      </c>
      <c r="G17" s="7">
        <v>0</v>
      </c>
      <c r="H17" s="232">
        <v>650</v>
      </c>
    </row>
    <row r="18" spans="2:8" ht="26.25" customHeight="1">
      <c r="B18" s="280" t="s">
        <v>27</v>
      </c>
      <c r="C18" s="280"/>
      <c r="D18" s="280"/>
      <c r="E18" s="281" t="s">
        <v>28</v>
      </c>
      <c r="F18" s="282" t="s">
        <v>29</v>
      </c>
      <c r="G18" s="18">
        <f>G19</f>
        <v>901</v>
      </c>
      <c r="H18" s="250">
        <f>H19</f>
        <v>901</v>
      </c>
    </row>
    <row r="19" spans="2:8" ht="22.5">
      <c r="B19" s="35"/>
      <c r="C19" s="34" t="s">
        <v>30</v>
      </c>
      <c r="D19" s="35"/>
      <c r="E19" s="36" t="s">
        <v>31</v>
      </c>
      <c r="F19" s="283" t="s">
        <v>29</v>
      </c>
      <c r="G19" s="4">
        <f>G20+G21</f>
        <v>901</v>
      </c>
      <c r="H19" s="233">
        <f>H20+H21</f>
        <v>901</v>
      </c>
    </row>
    <row r="20" spans="2:8" ht="12.75">
      <c r="B20" s="34"/>
      <c r="C20" s="34"/>
      <c r="D20" s="34" t="s">
        <v>11</v>
      </c>
      <c r="E20" s="36" t="s">
        <v>12</v>
      </c>
      <c r="F20" s="283" t="s">
        <v>32</v>
      </c>
      <c r="G20" s="4">
        <v>851</v>
      </c>
      <c r="H20" s="233">
        <v>851</v>
      </c>
    </row>
    <row r="21" spans="2:8" ht="22.5">
      <c r="B21" s="34"/>
      <c r="C21" s="34"/>
      <c r="D21" s="34" t="s">
        <v>13</v>
      </c>
      <c r="E21" s="36" t="s">
        <v>14</v>
      </c>
      <c r="F21" s="283" t="s">
        <v>33</v>
      </c>
      <c r="G21" s="4">
        <v>50</v>
      </c>
      <c r="H21" s="233">
        <v>50</v>
      </c>
    </row>
    <row r="22" spans="2:8" ht="12.75">
      <c r="B22" s="279">
        <v>852</v>
      </c>
      <c r="C22" s="279"/>
      <c r="D22" s="279"/>
      <c r="E22" s="19" t="s">
        <v>38</v>
      </c>
      <c r="F22" s="20">
        <v>1334900</v>
      </c>
      <c r="G22" s="20">
        <v>-5300</v>
      </c>
      <c r="H22" s="234">
        <f>H23+H37+H39</f>
        <v>1286100</v>
      </c>
    </row>
    <row r="23" spans="2:8" ht="38.25" customHeight="1">
      <c r="B23" s="15"/>
      <c r="C23" s="15">
        <v>85212</v>
      </c>
      <c r="D23" s="15"/>
      <c r="E23" s="12" t="s">
        <v>55</v>
      </c>
      <c r="F23" s="10">
        <v>1315600</v>
      </c>
      <c r="G23" s="7">
        <v>0</v>
      </c>
      <c r="H23" s="232">
        <f>SUM(H24:H36)</f>
        <v>1266100</v>
      </c>
    </row>
    <row r="24" spans="2:8" ht="12.75">
      <c r="B24" s="15"/>
      <c r="C24" s="15"/>
      <c r="D24" s="15">
        <v>3110</v>
      </c>
      <c r="E24" s="12" t="s">
        <v>56</v>
      </c>
      <c r="F24" s="10">
        <v>1246424</v>
      </c>
      <c r="G24" s="7">
        <v>0</v>
      </c>
      <c r="H24" s="232">
        <v>1215254</v>
      </c>
    </row>
    <row r="25" spans="2:8" ht="12.75">
      <c r="B25" s="15"/>
      <c r="C25" s="15"/>
      <c r="D25" s="15">
        <v>4010</v>
      </c>
      <c r="E25" s="12" t="s">
        <v>7</v>
      </c>
      <c r="F25" s="10">
        <v>23000</v>
      </c>
      <c r="G25" s="7">
        <v>0</v>
      </c>
      <c r="H25" s="232">
        <v>24000</v>
      </c>
    </row>
    <row r="26" spans="2:8" ht="12.75">
      <c r="B26" s="15"/>
      <c r="C26" s="15"/>
      <c r="D26" s="15">
        <v>4110</v>
      </c>
      <c r="E26" s="12" t="s">
        <v>8</v>
      </c>
      <c r="F26" s="10">
        <v>23980</v>
      </c>
      <c r="G26" s="7">
        <v>0</v>
      </c>
      <c r="H26" s="232">
        <v>16646</v>
      </c>
    </row>
    <row r="27" spans="2:8" ht="12.75">
      <c r="B27" s="15"/>
      <c r="C27" s="15"/>
      <c r="D27" s="15">
        <v>4120</v>
      </c>
      <c r="E27" s="12" t="s">
        <v>9</v>
      </c>
      <c r="F27" s="7">
        <v>564</v>
      </c>
      <c r="G27" s="7">
        <v>0</v>
      </c>
      <c r="H27" s="232">
        <v>588</v>
      </c>
    </row>
    <row r="28" spans="2:8" ht="12.75">
      <c r="B28" s="15"/>
      <c r="C28" s="15"/>
      <c r="D28" s="15">
        <v>4210</v>
      </c>
      <c r="E28" s="12" t="s">
        <v>10</v>
      </c>
      <c r="F28" s="10">
        <v>2276</v>
      </c>
      <c r="G28" s="7">
        <v>0</v>
      </c>
      <c r="H28" s="232">
        <v>1000</v>
      </c>
    </row>
    <row r="29" spans="2:8" ht="12.75">
      <c r="B29" s="15"/>
      <c r="C29" s="15"/>
      <c r="D29" s="15">
        <v>4260</v>
      </c>
      <c r="E29" s="12" t="s">
        <v>23</v>
      </c>
      <c r="F29" s="10">
        <v>1000</v>
      </c>
      <c r="G29" s="7">
        <v>0</v>
      </c>
      <c r="H29" s="232">
        <v>1390</v>
      </c>
    </row>
    <row r="30" spans="2:8" ht="12.75">
      <c r="B30" s="15"/>
      <c r="C30" s="15"/>
      <c r="D30" s="15">
        <v>4300</v>
      </c>
      <c r="E30" s="12" t="s">
        <v>12</v>
      </c>
      <c r="F30" s="10">
        <v>2500</v>
      </c>
      <c r="G30" s="7">
        <v>0</v>
      </c>
      <c r="H30" s="232">
        <v>2905</v>
      </c>
    </row>
    <row r="31" spans="2:8" ht="22.5">
      <c r="B31" s="15"/>
      <c r="C31" s="15"/>
      <c r="D31" s="15">
        <v>4370</v>
      </c>
      <c r="E31" s="12" t="s">
        <v>24</v>
      </c>
      <c r="F31" s="10">
        <v>2949</v>
      </c>
      <c r="G31" s="7">
        <v>0</v>
      </c>
      <c r="H31" s="232">
        <v>1800</v>
      </c>
    </row>
    <row r="32" spans="2:8" ht="12.75">
      <c r="B32" s="15"/>
      <c r="C32" s="15"/>
      <c r="D32" s="15">
        <v>4410</v>
      </c>
      <c r="E32" s="12" t="s">
        <v>21</v>
      </c>
      <c r="F32" s="7">
        <v>300</v>
      </c>
      <c r="G32" s="7">
        <v>0</v>
      </c>
      <c r="H32" s="232">
        <v>200</v>
      </c>
    </row>
    <row r="33" spans="2:8" ht="12.75">
      <c r="B33" s="15"/>
      <c r="C33" s="15"/>
      <c r="D33" s="15">
        <v>4440</v>
      </c>
      <c r="E33" s="12" t="s">
        <v>25</v>
      </c>
      <c r="F33" s="7">
        <v>907</v>
      </c>
      <c r="G33" s="7">
        <v>0</v>
      </c>
      <c r="H33" s="232">
        <v>1197</v>
      </c>
    </row>
    <row r="34" spans="2:8" ht="22.5">
      <c r="B34" s="15"/>
      <c r="C34" s="15"/>
      <c r="D34" s="15">
        <v>4700</v>
      </c>
      <c r="E34" s="12" t="s">
        <v>26</v>
      </c>
      <c r="F34" s="10">
        <v>1800</v>
      </c>
      <c r="G34" s="7">
        <v>0</v>
      </c>
      <c r="H34" s="232">
        <v>520</v>
      </c>
    </row>
    <row r="35" spans="2:8" ht="22.5">
      <c r="B35" s="15"/>
      <c r="C35" s="15"/>
      <c r="D35" s="15">
        <v>4740</v>
      </c>
      <c r="E35" s="12" t="s">
        <v>14</v>
      </c>
      <c r="F35" s="7">
        <v>800</v>
      </c>
      <c r="G35" s="7">
        <v>0</v>
      </c>
      <c r="H35" s="232">
        <v>200</v>
      </c>
    </row>
    <row r="36" spans="2:8" ht="22.5">
      <c r="B36" s="15"/>
      <c r="C36" s="15"/>
      <c r="D36" s="15">
        <v>4750</v>
      </c>
      <c r="E36" s="38" t="s">
        <v>15</v>
      </c>
      <c r="F36" s="10">
        <v>2000</v>
      </c>
      <c r="G36" s="7">
        <v>0</v>
      </c>
      <c r="H36" s="232">
        <v>400</v>
      </c>
    </row>
    <row r="37" spans="2:8" ht="50.25" customHeight="1">
      <c r="B37" s="15"/>
      <c r="C37" s="15">
        <v>85213</v>
      </c>
      <c r="D37" s="15"/>
      <c r="E37" s="12" t="s">
        <v>57</v>
      </c>
      <c r="F37" s="10">
        <v>3700</v>
      </c>
      <c r="G37" s="7">
        <v>-700</v>
      </c>
      <c r="H37" s="232">
        <f>H38</f>
        <v>2700</v>
      </c>
    </row>
    <row r="38" spans="2:8" ht="12.75">
      <c r="B38" s="15"/>
      <c r="C38" s="15"/>
      <c r="D38" s="15">
        <v>4130</v>
      </c>
      <c r="E38" s="12" t="s">
        <v>58</v>
      </c>
      <c r="F38" s="10">
        <v>3700</v>
      </c>
      <c r="G38" s="7">
        <v>-700</v>
      </c>
      <c r="H38" s="232">
        <v>2700</v>
      </c>
    </row>
    <row r="39" spans="2:8" ht="22.5">
      <c r="B39" s="15"/>
      <c r="C39" s="15">
        <v>85214</v>
      </c>
      <c r="D39" s="15"/>
      <c r="E39" s="12" t="s">
        <v>59</v>
      </c>
      <c r="F39" s="10">
        <v>15600</v>
      </c>
      <c r="G39" s="10">
        <v>-4600</v>
      </c>
      <c r="H39" s="232">
        <f>H40</f>
        <v>17300</v>
      </c>
    </row>
    <row r="40" spans="2:8" ht="12.75">
      <c r="B40" s="15"/>
      <c r="C40" s="15"/>
      <c r="D40" s="15">
        <v>3110</v>
      </c>
      <c r="E40" s="12" t="s">
        <v>56</v>
      </c>
      <c r="F40" s="10">
        <v>15600</v>
      </c>
      <c r="G40" s="10">
        <v>-4600</v>
      </c>
      <c r="H40" s="232">
        <v>17300</v>
      </c>
    </row>
    <row r="41" spans="2:8" ht="12.75">
      <c r="B41" s="15"/>
      <c r="C41" s="15"/>
      <c r="D41" s="15"/>
      <c r="E41" s="19" t="s">
        <v>60</v>
      </c>
      <c r="F41" s="20">
        <v>1539422</v>
      </c>
      <c r="G41" s="20">
        <v>-5300</v>
      </c>
      <c r="H41" s="234">
        <f>H10+H18+H22</f>
        <v>1331601</v>
      </c>
    </row>
    <row r="42" spans="5:8" ht="12.75">
      <c r="E42" s="37"/>
      <c r="F42" s="40"/>
      <c r="G42" s="40"/>
      <c r="H42" s="39"/>
    </row>
    <row r="44" spans="5:8" ht="12.75">
      <c r="E44" s="342" t="s">
        <v>411</v>
      </c>
      <c r="F44" s="343"/>
      <c r="G44" s="343"/>
      <c r="H44" s="343"/>
    </row>
    <row r="45" spans="5:8" ht="12.75">
      <c r="E45" s="37"/>
      <c r="F45" s="6"/>
      <c r="G45" s="6"/>
      <c r="H45" s="39"/>
    </row>
    <row r="46" spans="5:8" ht="12.75">
      <c r="E46" s="342" t="s">
        <v>412</v>
      </c>
      <c r="F46" s="343"/>
      <c r="G46" s="343"/>
      <c r="H46" s="343"/>
    </row>
  </sheetData>
  <mergeCells count="8">
    <mergeCell ref="E1:H1"/>
    <mergeCell ref="E44:H44"/>
    <mergeCell ref="E46:H46"/>
    <mergeCell ref="B8:D8"/>
    <mergeCell ref="B6:H6"/>
    <mergeCell ref="E2:H2"/>
    <mergeCell ref="E3:H3"/>
    <mergeCell ref="E4:H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C21" sqref="C21"/>
    </sheetView>
  </sheetViews>
  <sheetFormatPr defaultColWidth="9.33203125" defaultRowHeight="12.75"/>
  <cols>
    <col min="1" max="1" width="2.83203125" style="0" customWidth="1"/>
    <col min="2" max="2" width="4" style="0" customWidth="1"/>
    <col min="3" max="3" width="71.33203125" style="0" customWidth="1"/>
    <col min="4" max="5" width="14.66015625" style="0" customWidth="1"/>
  </cols>
  <sheetData>
    <row r="1" spans="1:3" ht="12.75">
      <c r="A1" s="185" t="s">
        <v>61</v>
      </c>
      <c r="C1" s="6"/>
    </row>
    <row r="2" spans="1:3" ht="12.75">
      <c r="A2" s="185" t="s">
        <v>65</v>
      </c>
      <c r="C2" s="6"/>
    </row>
    <row r="3" spans="1:3" ht="12.75">
      <c r="A3" s="185" t="s">
        <v>62</v>
      </c>
      <c r="C3" s="6"/>
    </row>
    <row r="4" spans="1:3" ht="12.75">
      <c r="A4" s="185" t="s">
        <v>304</v>
      </c>
      <c r="C4" s="6"/>
    </row>
    <row r="5" ht="12.75">
      <c r="A5" s="185"/>
    </row>
    <row r="6" ht="17.25" customHeight="1"/>
    <row r="7" spans="3:4" ht="12.75">
      <c r="C7" s="300" t="s">
        <v>413</v>
      </c>
      <c r="D7" s="300"/>
    </row>
    <row r="9" ht="18" customHeight="1">
      <c r="E9" t="s">
        <v>163</v>
      </c>
    </row>
    <row r="10" spans="2:5" ht="41.25" customHeight="1">
      <c r="B10" s="29" t="s">
        <v>299</v>
      </c>
      <c r="C10" s="29" t="s">
        <v>3</v>
      </c>
      <c r="D10" s="28" t="s">
        <v>300</v>
      </c>
      <c r="E10" s="27" t="s">
        <v>67</v>
      </c>
    </row>
    <row r="11" spans="2:5" ht="12" customHeight="1">
      <c r="B11" s="69">
        <v>1</v>
      </c>
      <c r="C11" s="69">
        <v>2</v>
      </c>
      <c r="D11" s="69">
        <v>3</v>
      </c>
      <c r="E11" s="69">
        <v>4</v>
      </c>
    </row>
    <row r="12" spans="2:5" ht="25.5" customHeight="1">
      <c r="B12" s="249" t="s">
        <v>301</v>
      </c>
      <c r="C12" s="249"/>
      <c r="D12" s="249"/>
      <c r="E12" s="250">
        <v>1116630</v>
      </c>
    </row>
    <row r="13" spans="2:5" ht="19.5" customHeight="1">
      <c r="B13" s="251">
        <v>1</v>
      </c>
      <c r="C13" s="251" t="s">
        <v>302</v>
      </c>
      <c r="D13" s="252">
        <v>952</v>
      </c>
      <c r="E13" s="253">
        <v>1116630</v>
      </c>
    </row>
    <row r="14" spans="2:5" ht="42.75" customHeight="1">
      <c r="B14" s="26"/>
      <c r="C14" s="26"/>
      <c r="D14" s="64"/>
      <c r="E14" s="226"/>
    </row>
    <row r="15" spans="2:5" ht="10.5" customHeight="1">
      <c r="B15" s="69">
        <v>1</v>
      </c>
      <c r="C15" s="69">
        <v>2</v>
      </c>
      <c r="D15" s="69">
        <v>3</v>
      </c>
      <c r="E15" s="69">
        <v>4</v>
      </c>
    </row>
    <row r="16" spans="2:5" ht="25.5" customHeight="1">
      <c r="B16" s="249" t="s">
        <v>303</v>
      </c>
      <c r="C16" s="249"/>
      <c r="D16" s="254"/>
      <c r="E16" s="250">
        <v>390700</v>
      </c>
    </row>
    <row r="17" spans="2:5" ht="19.5" customHeight="1">
      <c r="B17" s="251">
        <v>1</v>
      </c>
      <c r="C17" s="251" t="s">
        <v>64</v>
      </c>
      <c r="D17" s="252">
        <v>992</v>
      </c>
      <c r="E17" s="253">
        <v>390700</v>
      </c>
    </row>
    <row r="19" ht="18.75" customHeight="1"/>
    <row r="21" spans="3:4" ht="12.75">
      <c r="C21" s="6" t="s">
        <v>414</v>
      </c>
      <c r="D21" s="185"/>
    </row>
    <row r="22" spans="3:4" ht="15.75" customHeight="1">
      <c r="C22" s="6"/>
      <c r="D22" s="185"/>
    </row>
    <row r="23" spans="3:4" ht="12.75">
      <c r="C23" s="6" t="s">
        <v>415</v>
      </c>
      <c r="D23" s="185"/>
    </row>
    <row r="26" ht="12.75">
      <c r="C26" s="33"/>
    </row>
  </sheetData>
  <mergeCells count="1">
    <mergeCell ref="C7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7">
      <selection activeCell="G25" sqref="G25"/>
    </sheetView>
  </sheetViews>
  <sheetFormatPr defaultColWidth="9.33203125" defaultRowHeight="12.75"/>
  <cols>
    <col min="3" max="3" width="42.16015625" style="0" customWidth="1"/>
    <col min="4" max="4" width="27.16015625" style="0" customWidth="1"/>
    <col min="5" max="5" width="16.5" style="0" customWidth="1"/>
  </cols>
  <sheetData>
    <row r="1" ht="12.75">
      <c r="D1" s="2" t="s">
        <v>102</v>
      </c>
    </row>
    <row r="2" spans="1:5" ht="12.75">
      <c r="A2" s="2"/>
      <c r="D2" s="2" t="s">
        <v>103</v>
      </c>
      <c r="E2" s="2"/>
    </row>
    <row r="3" ht="12.75">
      <c r="D3" s="2" t="s">
        <v>104</v>
      </c>
    </row>
    <row r="4" spans="1:5" ht="12.75">
      <c r="A4" s="2"/>
      <c r="D4" s="2" t="s">
        <v>105</v>
      </c>
      <c r="E4" s="2"/>
    </row>
    <row r="7" spans="1:5" ht="12.75">
      <c r="A7" s="347" t="s">
        <v>416</v>
      </c>
      <c r="B7" s="347"/>
      <c r="C7" s="347"/>
      <c r="D7" s="347"/>
      <c r="E7" s="347"/>
    </row>
    <row r="8" spans="1:5" ht="12.75">
      <c r="A8" s="348" t="s">
        <v>106</v>
      </c>
      <c r="B8" s="348"/>
      <c r="C8" s="348"/>
      <c r="D8" s="348"/>
      <c r="E8" s="348"/>
    </row>
    <row r="10" ht="12.75">
      <c r="A10" t="s">
        <v>90</v>
      </c>
    </row>
    <row r="12" spans="1:5" ht="12.75">
      <c r="A12" s="7" t="s">
        <v>0</v>
      </c>
      <c r="B12" s="7" t="s">
        <v>1</v>
      </c>
      <c r="C12" s="7" t="s">
        <v>91</v>
      </c>
      <c r="D12" s="7" t="s">
        <v>92</v>
      </c>
      <c r="E12" s="7" t="s">
        <v>93</v>
      </c>
    </row>
    <row r="13" spans="1:5" ht="25.5">
      <c r="A13" s="7">
        <v>900</v>
      </c>
      <c r="B13" s="7">
        <v>90017</v>
      </c>
      <c r="C13" s="7" t="s">
        <v>94</v>
      </c>
      <c r="D13" s="30" t="s">
        <v>95</v>
      </c>
      <c r="E13" s="23">
        <v>931006</v>
      </c>
    </row>
    <row r="18" ht="12.75">
      <c r="A18" t="s">
        <v>96</v>
      </c>
    </row>
    <row r="20" spans="1:5" ht="24.75" customHeight="1">
      <c r="A20" s="29" t="s">
        <v>0</v>
      </c>
      <c r="B20" s="29" t="s">
        <v>1</v>
      </c>
      <c r="C20" s="29" t="s">
        <v>97</v>
      </c>
      <c r="D20" s="29" t="s">
        <v>92</v>
      </c>
      <c r="E20" s="29" t="s">
        <v>93</v>
      </c>
    </row>
    <row r="21" spans="1:5" ht="18.75" customHeight="1">
      <c r="A21" s="7">
        <v>900</v>
      </c>
      <c r="B21" s="7">
        <v>90017</v>
      </c>
      <c r="C21" s="7" t="s">
        <v>99</v>
      </c>
      <c r="D21" s="30" t="s">
        <v>98</v>
      </c>
      <c r="E21" s="23">
        <v>246500</v>
      </c>
    </row>
    <row r="22" spans="1:5" ht="30" customHeight="1">
      <c r="A22" s="7"/>
      <c r="B22" s="7"/>
      <c r="C22" s="186" t="s">
        <v>246</v>
      </c>
      <c r="D22" s="30" t="s">
        <v>100</v>
      </c>
      <c r="E22" s="23">
        <v>100000</v>
      </c>
    </row>
    <row r="23" spans="1:5" ht="30" customHeight="1">
      <c r="A23" s="7"/>
      <c r="B23" s="7"/>
      <c r="C23" s="32" t="s">
        <v>306</v>
      </c>
      <c r="D23" s="30" t="s">
        <v>100</v>
      </c>
      <c r="E23" s="23">
        <v>40000</v>
      </c>
    </row>
    <row r="24" spans="1:5" ht="24" customHeight="1">
      <c r="A24" s="7"/>
      <c r="B24" s="7"/>
      <c r="C24" s="8" t="s">
        <v>236</v>
      </c>
      <c r="D24" s="32" t="s">
        <v>251</v>
      </c>
      <c r="E24" s="23">
        <v>120000</v>
      </c>
    </row>
    <row r="25" spans="1:5" ht="54" customHeight="1">
      <c r="A25" s="7"/>
      <c r="B25" s="7"/>
      <c r="C25" s="187" t="s">
        <v>237</v>
      </c>
      <c r="D25" s="32" t="s">
        <v>305</v>
      </c>
      <c r="E25" s="23">
        <v>25000</v>
      </c>
    </row>
    <row r="26" spans="1:5" ht="12.75">
      <c r="A26" s="7">
        <v>900</v>
      </c>
      <c r="B26" s="7">
        <v>90017</v>
      </c>
      <c r="C26" s="7" t="s">
        <v>101</v>
      </c>
      <c r="D26" s="7"/>
      <c r="E26" s="23">
        <f>SUM(E21:E25)</f>
        <v>531500</v>
      </c>
    </row>
    <row r="27" ht="12.75">
      <c r="E27" s="31"/>
    </row>
    <row r="30" ht="12.75">
      <c r="A30" s="2"/>
    </row>
    <row r="31" ht="18" customHeight="1">
      <c r="D31" s="6" t="s">
        <v>418</v>
      </c>
    </row>
    <row r="32" spans="1:4" ht="12.75">
      <c r="A32" s="2"/>
      <c r="D32" s="6"/>
    </row>
    <row r="33" ht="12.75">
      <c r="D33" s="6" t="s">
        <v>417</v>
      </c>
    </row>
  </sheetData>
  <mergeCells count="2">
    <mergeCell ref="A7:E7"/>
    <mergeCell ref="A8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8">
      <selection activeCell="H14" sqref="H14"/>
    </sheetView>
  </sheetViews>
  <sheetFormatPr defaultColWidth="9.33203125" defaultRowHeight="12.75"/>
  <cols>
    <col min="1" max="1" width="4.5" style="0" customWidth="1"/>
    <col min="2" max="2" width="38.66015625" style="0" customWidth="1"/>
    <col min="3" max="3" width="15.66015625" style="0" customWidth="1"/>
    <col min="4" max="5" width="16.66015625" style="0" customWidth="1"/>
    <col min="6" max="6" width="12.83203125" style="0" customWidth="1"/>
  </cols>
  <sheetData>
    <row r="1" ht="12.75">
      <c r="D1" s="185" t="s">
        <v>71</v>
      </c>
    </row>
    <row r="2" ht="12.75">
      <c r="D2" s="185" t="s">
        <v>86</v>
      </c>
    </row>
    <row r="3" ht="12.75">
      <c r="D3" s="185" t="s">
        <v>72</v>
      </c>
    </row>
    <row r="4" ht="12.75">
      <c r="D4" s="185" t="s">
        <v>87</v>
      </c>
    </row>
    <row r="6" ht="22.5" customHeight="1"/>
    <row r="7" spans="1:6" ht="15.75" customHeight="1">
      <c r="A7" s="300" t="s">
        <v>419</v>
      </c>
      <c r="B7" s="300"/>
      <c r="C7" s="300"/>
      <c r="D7" s="300"/>
      <c r="E7" s="300"/>
      <c r="F7" s="300"/>
    </row>
    <row r="8" spans="1:6" ht="18" customHeight="1">
      <c r="A8" s="347" t="s">
        <v>88</v>
      </c>
      <c r="B8" s="347"/>
      <c r="C8" s="347"/>
      <c r="D8" s="347"/>
      <c r="E8" s="347"/>
      <c r="F8" s="347"/>
    </row>
    <row r="9" ht="26.25" customHeight="1">
      <c r="F9" s="261" t="s">
        <v>163</v>
      </c>
    </row>
    <row r="10" spans="1:6" ht="12.75">
      <c r="A10" s="349" t="s">
        <v>73</v>
      </c>
      <c r="B10" s="349" t="s">
        <v>89</v>
      </c>
      <c r="C10" s="350" t="s">
        <v>74</v>
      </c>
      <c r="D10" s="349" t="s">
        <v>49</v>
      </c>
      <c r="E10" s="349"/>
      <c r="F10" s="349"/>
    </row>
    <row r="11" spans="1:9" ht="42.75" customHeight="1">
      <c r="A11" s="349"/>
      <c r="B11" s="349"/>
      <c r="C11" s="351"/>
      <c r="D11" s="260" t="s">
        <v>75</v>
      </c>
      <c r="E11" s="259" t="s">
        <v>76</v>
      </c>
      <c r="F11" s="260" t="s">
        <v>77</v>
      </c>
      <c r="G11" s="21"/>
      <c r="H11" s="21"/>
      <c r="I11" s="21"/>
    </row>
    <row r="12" spans="1:6" s="26" customFormat="1" ht="27" customHeight="1">
      <c r="A12" s="255" t="s">
        <v>78</v>
      </c>
      <c r="B12" s="255" t="s">
        <v>79</v>
      </c>
      <c r="C12" s="233">
        <f>C13</f>
        <v>2870945</v>
      </c>
      <c r="D12" s="233">
        <f>D13</f>
        <v>931006</v>
      </c>
      <c r="E12" s="233">
        <f>E13</f>
        <v>2870945</v>
      </c>
      <c r="F12" s="256">
        <v>0</v>
      </c>
    </row>
    <row r="13" spans="1:6" ht="21" customHeight="1">
      <c r="A13" s="257"/>
      <c r="B13" s="255" t="s">
        <v>80</v>
      </c>
      <c r="C13" s="233">
        <v>2870945</v>
      </c>
      <c r="D13" s="233">
        <v>931006</v>
      </c>
      <c r="E13" s="233">
        <v>2870945</v>
      </c>
      <c r="F13" s="256">
        <v>0</v>
      </c>
    </row>
    <row r="14" spans="1:6" ht="43.5" customHeight="1">
      <c r="A14" s="257"/>
      <c r="B14" s="257"/>
      <c r="C14" s="197"/>
      <c r="D14" s="197"/>
      <c r="E14" s="197"/>
      <c r="F14" s="197"/>
    </row>
    <row r="15" spans="1:6" s="26" customFormat="1" ht="25.5" customHeight="1">
      <c r="A15" s="255" t="s">
        <v>81</v>
      </c>
      <c r="B15" s="255" t="s">
        <v>82</v>
      </c>
      <c r="C15" s="233">
        <f>C16+C17</f>
        <v>231500</v>
      </c>
      <c r="D15" s="233">
        <f>D16+D17</f>
        <v>0</v>
      </c>
      <c r="E15" s="233">
        <f>E16+E17</f>
        <v>231500</v>
      </c>
      <c r="F15" s="256">
        <v>0</v>
      </c>
    </row>
    <row r="16" spans="1:6" s="26" customFormat="1" ht="21" customHeight="1">
      <c r="A16" s="255"/>
      <c r="B16" s="255" t="s">
        <v>83</v>
      </c>
      <c r="C16" s="233">
        <v>88000</v>
      </c>
      <c r="D16" s="256"/>
      <c r="E16" s="233">
        <v>88000</v>
      </c>
      <c r="F16" s="256">
        <v>0</v>
      </c>
    </row>
    <row r="17" spans="1:6" s="26" customFormat="1" ht="21" customHeight="1">
      <c r="A17" s="255"/>
      <c r="B17" s="255" t="s">
        <v>84</v>
      </c>
      <c r="C17" s="233">
        <v>143500</v>
      </c>
      <c r="D17" s="256"/>
      <c r="E17" s="233">
        <v>143500</v>
      </c>
      <c r="F17" s="256">
        <v>0</v>
      </c>
    </row>
    <row r="18" spans="1:6" ht="12.75">
      <c r="A18" s="257"/>
      <c r="B18" s="257"/>
      <c r="C18" s="258"/>
      <c r="D18" s="197"/>
      <c r="E18" s="258"/>
      <c r="F18" s="197"/>
    </row>
    <row r="19" spans="1:6" ht="12.75">
      <c r="A19" s="257"/>
      <c r="B19" s="257"/>
      <c r="C19" s="197"/>
      <c r="D19" s="197"/>
      <c r="E19" s="197"/>
      <c r="F19" s="197"/>
    </row>
    <row r="20" spans="1:6" ht="12.75">
      <c r="A20" s="257" t="s">
        <v>85</v>
      </c>
      <c r="B20" s="257"/>
      <c r="C20" s="258">
        <f>C12+C15</f>
        <v>3102445</v>
      </c>
      <c r="D20" s="258">
        <f>D12+D15</f>
        <v>931006</v>
      </c>
      <c r="E20" s="258">
        <f>E12+E15</f>
        <v>3102445</v>
      </c>
      <c r="F20" s="197">
        <v>0</v>
      </c>
    </row>
    <row r="25" spans="4:5" ht="12.75">
      <c r="D25" s="6" t="s">
        <v>420</v>
      </c>
      <c r="E25" s="6"/>
    </row>
    <row r="26" spans="4:5" ht="16.5" customHeight="1">
      <c r="D26" s="6"/>
      <c r="E26" s="6"/>
    </row>
    <row r="27" spans="4:5" ht="12.75">
      <c r="D27" s="6" t="s">
        <v>421</v>
      </c>
      <c r="E27" s="6"/>
    </row>
  </sheetData>
  <mergeCells count="6">
    <mergeCell ref="A7:F7"/>
    <mergeCell ref="A8:F8"/>
    <mergeCell ref="D10:F10"/>
    <mergeCell ref="A10:A11"/>
    <mergeCell ref="B10:B11"/>
    <mergeCell ref="C10:C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service</cp:lastModifiedBy>
  <cp:lastPrinted>2008-11-21T12:14:20Z</cp:lastPrinted>
  <dcterms:created xsi:type="dcterms:W3CDTF">2008-10-27T13:09:51Z</dcterms:created>
  <dcterms:modified xsi:type="dcterms:W3CDTF">2008-11-21T12:14:54Z</dcterms:modified>
  <cp:category/>
  <cp:version/>
  <cp:contentType/>
  <cp:contentStatus/>
</cp:coreProperties>
</file>