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<sst xmlns="http://schemas.openxmlformats.org/spreadsheetml/2006/main" count="91" uniqueCount="58">
  <si>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 xml:space="preserve">                                                             Załącznik Nr 2</t>
  </si>
  <si>
    <t xml:space="preserve">                                                             do Zarządzenia Nr 41/2007</t>
  </si>
  <si>
    <t xml:space="preserve">                                                             Wójta Gminy Kleszczewo</t>
  </si>
  <si>
    <t xml:space="preserve">                                                             z dnia 19 grudnia 2007r.</t>
  </si>
  <si>
    <t xml:space="preserve">Zmiana  planu  wydatków związanych z realizacją zadań z zakresu administracji rządowej zleconej gminie i innych zadań zleconych ustawami w 2007r. </t>
  </si>
  <si>
    <t>(zmiana załącznika Nr 2a  do Uchwały Nr III/13/2006 Rady Gminy Kleszczewo  z dnia 28 grudnia 2006r.)</t>
  </si>
  <si>
    <t>w złotych</t>
  </si>
  <si>
    <t>Dział</t>
  </si>
  <si>
    <t>Roz-dział</t>
  </si>
  <si>
    <t>Para-graf</t>
  </si>
  <si>
    <t>Nazwa</t>
  </si>
  <si>
    <t>Plan</t>
  </si>
  <si>
    <t>Zmiana planu</t>
  </si>
  <si>
    <t xml:space="preserve">Plan </t>
  </si>
  <si>
    <t>010</t>
  </si>
  <si>
    <t>Rolnictwo i łowiectwo</t>
  </si>
  <si>
    <t>01095</t>
  </si>
  <si>
    <t>Pozostała działalność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</si>
  <si>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</si>
  <si>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</si>
  <si>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</si>
  <si>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</si>
  <si>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</si>
  <si>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Zakup materiałów papierniczych do sprzętu drukarskiego i urządzeń kserograficznych</t>
  </si>
  <si>
    <t>Różne opłaty i składki</t>
  </si>
  <si>
    <t>Administracja publiczna</t>
  </si>
  <si>
    <t>Urzędy wojewódzkie</t>
  </si>
  <si>
    <t>Podróże służbowe krajowe</t>
  </si>
  <si>
    <t>Urzędy naczelnych organów władzy państwowej, kontroli i ochrony prawa oraz sądownictwa</t>
  </si>
  <si>
    <t>Urzędy naczelnych organów władzy państwowej, kontroli i ochrony prawa</t>
  </si>
  <si>
    <t>4300</t>
  </si>
  <si>
    <t>Wybory do Sejmu i Senatu</t>
  </si>
  <si>
    <t xml:space="preserve">Różne wydatki na rzecz osób fizycznych </t>
  </si>
  <si>
    <t>Wynagrodzenia bezosobowe</t>
  </si>
  <si>
    <t>Zakup usług dostępu do sieci Internet</t>
  </si>
  <si>
    <t>Opłata z tytułu zakupu usług telekomunikacyjnych telefonii stacjinarnej</t>
  </si>
  <si>
    <t xml:space="preserve">Szkolenia pracowników niebędących członkami korpusu służby cywilnej </t>
  </si>
  <si>
    <t>Zakup akcesoriów komputerowych, w tym programów i licencji</t>
  </si>
  <si>
    <t>Bezpieczeństwo publiczne i ochrona przeciwpożarowa</t>
  </si>
  <si>
    <t>Obrona cywilna</t>
  </si>
  <si>
    <t>4210</t>
  </si>
  <si>
    <t>Pomoc społeczna</t>
  </si>
  <si>
    <t>Świadczenia rodzinne, zaliczka alimentacyjna  oraz składki na ubezpieczenia emerytalne i rentowe z ubezpieczenia społecznego</t>
  </si>
  <si>
    <t>Świadczenia społeczne</t>
  </si>
  <si>
    <t>Zakup energii</t>
  </si>
  <si>
    <t>Opłaty z tytułu zakupu usług telekomunikacyjnych telefonii stacjonarnej</t>
  </si>
  <si>
    <t>Odpisy na zakładowy fundusz świadczeń socjalnych</t>
  </si>
  <si>
    <t>Szkolenia pracowników niebędących członkami korpusu służby cywilnej</t>
  </si>
  <si>
    <t>Składki na ubezpieczenie zdrowotne opłacane za osoby pobierające niektóre świadczenia z pomocy społecznej oraz niektóre świadczenia rodzinne</t>
  </si>
  <si>
    <t>4130</t>
  </si>
  <si>
    <t>Składki na ubezpieczenie zdrowotne</t>
  </si>
  <si>
    <t>Zasiłki i pomoc w naturze oraz składki na ubezpieczenia emerytalne i rentowe</t>
  </si>
  <si>
    <t>Usuwanie skutków klęsk żywiołowych</t>
  </si>
  <si>
    <t>Ogółem</t>
  </si>
  <si>
    <t xml:space="preserve">       Wójt Gminy</t>
  </si>
  <si>
    <t xml:space="preserve">                     mgr inż. Bogdan Kemnitz</t>
  </si>
  <si>
    <t xml:space="preserve">Wójt Gminy </t>
  </si>
  <si>
    <t xml:space="preserve">       mgr inż. Bogdan Kemnitz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</si>
</sst>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9"/>
      <name val="Arial CE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 CE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3" xfId="0" applyBorder="1" applyAlignment="1">
      <alignment/>
    </xf>
    <xf numFmtId="3" fontId="9" fillId="0" borderId="1" xfId="0" applyNumberFormat="1" applyFont="1" applyBorder="1" applyAlignment="1">
      <alignment vertical="top"/>
    </xf>
    <xf numFmtId="3" fontId="9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0" fontId="9" fillId="0" borderId="4" xfId="0" applyFont="1" applyFill="1" applyBorder="1" applyAlignment="1">
      <alignment vertical="top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4">
      <selection activeCell="N28" sqref="N28:N69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6.140625" style="0" customWidth="1"/>
    <col min="4" max="4" width="34.7109375" style="0" customWidth="1"/>
    <col min="5" max="12" width="0" style="0" hidden="1" customWidth="1"/>
    <col min="13" max="13" width="12.00390625" style="0" customWidth="1"/>
    <col min="15" max="15" width="12.00390625" style="0" customWidth="1"/>
  </cols>
  <sheetData>
    <row r="1" spans="4:15" ht="15.75">
      <c r="D1" s="1" t="s">
        <v>0</v>
      </c>
      <c r="L1" s="2"/>
      <c r="M1" s="2"/>
      <c r="O1" s="2"/>
    </row>
    <row r="2" spans="4:15" ht="15.75">
      <c r="D2" s="1" t="s">
        <v>1</v>
      </c>
      <c r="L2" s="2"/>
      <c r="M2" s="2"/>
      <c r="O2" s="2"/>
    </row>
    <row r="3" spans="2:15" ht="15.75">
      <c r="B3" s="3"/>
      <c r="D3" s="1" t="s">
        <v>2</v>
      </c>
      <c r="L3" s="2"/>
      <c r="M3" s="2"/>
      <c r="O3" s="2"/>
    </row>
    <row r="4" spans="4:15" ht="15.75">
      <c r="D4" s="1" t="s">
        <v>3</v>
      </c>
      <c r="L4" s="2"/>
      <c r="M4" s="2"/>
      <c r="O4" s="2"/>
    </row>
    <row r="5" spans="4:15" ht="15.75">
      <c r="D5" s="1"/>
      <c r="L5" s="2"/>
      <c r="M5" s="2"/>
      <c r="O5" s="2"/>
    </row>
    <row r="6" spans="1:15" ht="15.75">
      <c r="A6" s="4" t="s">
        <v>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/>
      <c r="B7" s="6"/>
      <c r="C7" s="6"/>
      <c r="D7" s="6"/>
      <c r="E7" s="6"/>
      <c r="F7" s="7"/>
      <c r="G7" s="7"/>
      <c r="H7" s="7"/>
      <c r="I7" s="7"/>
      <c r="K7" s="7"/>
      <c r="L7" s="2"/>
      <c r="M7" s="8"/>
      <c r="O7" s="8"/>
    </row>
    <row r="8" spans="1:15" ht="12.7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5"/>
      <c r="M8" s="5"/>
      <c r="N8" s="5"/>
      <c r="O8" s="5"/>
    </row>
    <row r="9" spans="12:15" ht="12.75">
      <c r="L9" s="2"/>
      <c r="M9" s="2"/>
      <c r="O9" s="2" t="s">
        <v>6</v>
      </c>
    </row>
    <row r="10" spans="1:15" ht="28.5">
      <c r="A10" s="11" t="s">
        <v>7</v>
      </c>
      <c r="B10" s="12" t="s">
        <v>8</v>
      </c>
      <c r="C10" s="13" t="s">
        <v>9</v>
      </c>
      <c r="D10" s="14" t="s">
        <v>10</v>
      </c>
      <c r="E10" s="15" t="s">
        <v>11</v>
      </c>
      <c r="F10" s="16" t="s">
        <v>12</v>
      </c>
      <c r="G10" s="15" t="s">
        <v>11</v>
      </c>
      <c r="H10" s="16" t="s">
        <v>12</v>
      </c>
      <c r="I10" s="15" t="s">
        <v>11</v>
      </c>
      <c r="J10" s="16" t="s">
        <v>12</v>
      </c>
      <c r="K10" s="15" t="s">
        <v>13</v>
      </c>
      <c r="L10" s="17" t="s">
        <v>12</v>
      </c>
      <c r="M10" s="18" t="s">
        <v>13</v>
      </c>
      <c r="N10" s="18" t="s">
        <v>12</v>
      </c>
      <c r="O10" s="18" t="s">
        <v>13</v>
      </c>
    </row>
    <row r="11" spans="1:15" ht="14.25" hidden="1">
      <c r="A11" s="19" t="s">
        <v>14</v>
      </c>
      <c r="B11" s="19"/>
      <c r="C11" s="20"/>
      <c r="D11" s="21" t="s">
        <v>15</v>
      </c>
      <c r="E11" s="22">
        <v>0</v>
      </c>
      <c r="F11" s="23"/>
      <c r="G11" s="24"/>
      <c r="H11" s="25">
        <f>H12</f>
        <v>79200</v>
      </c>
      <c r="I11" s="26">
        <f>I12</f>
        <v>79200</v>
      </c>
      <c r="J11" s="27"/>
      <c r="K11" s="26">
        <f>K12</f>
        <v>79200</v>
      </c>
      <c r="L11" s="28"/>
      <c r="M11" s="26">
        <f>M12</f>
        <v>79200</v>
      </c>
      <c r="O11" s="26">
        <f>O12</f>
        <v>79200</v>
      </c>
    </row>
    <row r="12" spans="1:15" ht="15" hidden="1">
      <c r="A12" s="11"/>
      <c r="B12" s="29" t="s">
        <v>16</v>
      </c>
      <c r="C12" s="30"/>
      <c r="D12" s="31" t="s">
        <v>17</v>
      </c>
      <c r="E12" s="32">
        <v>0</v>
      </c>
      <c r="G12" s="27"/>
      <c r="H12" s="33">
        <f>SUM(H13:H19)</f>
        <v>79200</v>
      </c>
      <c r="I12" s="33">
        <f>SUM(I13:I19)</f>
        <v>79200</v>
      </c>
      <c r="J12" s="27"/>
      <c r="K12" s="33">
        <f>SUM(K13:K19)</f>
        <v>79200</v>
      </c>
      <c r="L12" s="28"/>
      <c r="M12" s="33">
        <f>SUM(M13:M19)</f>
        <v>79200</v>
      </c>
      <c r="O12" s="33">
        <f>SUM(O13:O19)</f>
        <v>79200</v>
      </c>
    </row>
    <row r="13" spans="1:15" ht="15" hidden="1">
      <c r="A13" s="11"/>
      <c r="B13" s="34"/>
      <c r="C13" s="34">
        <v>4010</v>
      </c>
      <c r="D13" s="35" t="s">
        <v>18</v>
      </c>
      <c r="E13" s="15"/>
      <c r="G13" s="27"/>
      <c r="H13" s="33">
        <v>550</v>
      </c>
      <c r="I13" s="36">
        <f aca="true" t="shared" si="0" ref="I13:I19">E13+H13</f>
        <v>550</v>
      </c>
      <c r="J13" s="27"/>
      <c r="K13" s="37">
        <f>I13+J13</f>
        <v>550</v>
      </c>
      <c r="L13" s="28"/>
      <c r="M13" s="37">
        <f>K13+L13</f>
        <v>550</v>
      </c>
      <c r="O13" s="37">
        <f>M13+N13</f>
        <v>550</v>
      </c>
    </row>
    <row r="14" spans="1:15" ht="15" hidden="1">
      <c r="A14" s="11"/>
      <c r="B14" s="34"/>
      <c r="C14" s="34">
        <v>4110</v>
      </c>
      <c r="D14" s="35" t="s">
        <v>19</v>
      </c>
      <c r="E14" s="15"/>
      <c r="G14" s="27"/>
      <c r="H14" s="33">
        <v>94</v>
      </c>
      <c r="I14" s="36">
        <f t="shared" si="0"/>
        <v>94</v>
      </c>
      <c r="J14" s="27"/>
      <c r="K14" s="37">
        <f aca="true" t="shared" si="1" ref="K14:O19">I14+J14</f>
        <v>94</v>
      </c>
      <c r="L14" s="28"/>
      <c r="M14" s="37">
        <f t="shared" si="1"/>
        <v>94</v>
      </c>
      <c r="O14" s="37">
        <f t="shared" si="1"/>
        <v>94</v>
      </c>
    </row>
    <row r="15" spans="1:15" ht="15" hidden="1">
      <c r="A15" s="11"/>
      <c r="B15" s="34"/>
      <c r="C15" s="34">
        <v>4120</v>
      </c>
      <c r="D15" s="35" t="s">
        <v>20</v>
      </c>
      <c r="E15" s="15"/>
      <c r="G15" s="27"/>
      <c r="H15" s="33">
        <v>14</v>
      </c>
      <c r="I15" s="36">
        <f t="shared" si="0"/>
        <v>14</v>
      </c>
      <c r="J15" s="27"/>
      <c r="K15" s="37">
        <f t="shared" si="1"/>
        <v>14</v>
      </c>
      <c r="L15" s="28"/>
      <c r="M15" s="37">
        <f t="shared" si="1"/>
        <v>14</v>
      </c>
      <c r="O15" s="37">
        <f t="shared" si="1"/>
        <v>14</v>
      </c>
    </row>
    <row r="16" spans="1:15" ht="15" hidden="1">
      <c r="A16" s="11"/>
      <c r="B16" s="34"/>
      <c r="C16" s="34">
        <v>4210</v>
      </c>
      <c r="D16" s="35" t="s">
        <v>21</v>
      </c>
      <c r="E16" s="15"/>
      <c r="G16" s="27"/>
      <c r="H16" s="33">
        <v>18</v>
      </c>
      <c r="I16" s="36">
        <f t="shared" si="0"/>
        <v>18</v>
      </c>
      <c r="J16" s="27"/>
      <c r="K16" s="37">
        <f t="shared" si="1"/>
        <v>18</v>
      </c>
      <c r="L16" s="28"/>
      <c r="M16" s="37">
        <f t="shared" si="1"/>
        <v>18</v>
      </c>
      <c r="O16" s="37">
        <f t="shared" si="1"/>
        <v>18</v>
      </c>
    </row>
    <row r="17" spans="1:15" ht="15" hidden="1">
      <c r="A17" s="11"/>
      <c r="B17" s="34"/>
      <c r="C17" s="34">
        <v>4300</v>
      </c>
      <c r="D17" s="35" t="s">
        <v>22</v>
      </c>
      <c r="E17" s="15"/>
      <c r="G17" s="27"/>
      <c r="H17" s="33">
        <v>862</v>
      </c>
      <c r="I17" s="36">
        <f t="shared" si="0"/>
        <v>862</v>
      </c>
      <c r="J17" s="27"/>
      <c r="K17" s="37">
        <f t="shared" si="1"/>
        <v>862</v>
      </c>
      <c r="L17" s="28"/>
      <c r="M17" s="37">
        <f t="shared" si="1"/>
        <v>862</v>
      </c>
      <c r="O17" s="37">
        <f t="shared" si="1"/>
        <v>862</v>
      </c>
    </row>
    <row r="18" spans="1:15" ht="45" hidden="1">
      <c r="A18" s="11"/>
      <c r="B18" s="34"/>
      <c r="C18" s="34">
        <v>4740</v>
      </c>
      <c r="D18" s="35" t="s">
        <v>23</v>
      </c>
      <c r="E18" s="15"/>
      <c r="G18" s="27"/>
      <c r="H18" s="38">
        <v>15</v>
      </c>
      <c r="I18" s="36">
        <f t="shared" si="0"/>
        <v>15</v>
      </c>
      <c r="J18" s="27"/>
      <c r="K18" s="37">
        <f t="shared" si="1"/>
        <v>15</v>
      </c>
      <c r="L18" s="28"/>
      <c r="M18" s="37">
        <f t="shared" si="1"/>
        <v>15</v>
      </c>
      <c r="O18" s="37">
        <f t="shared" si="1"/>
        <v>15</v>
      </c>
    </row>
    <row r="19" spans="1:15" ht="15" hidden="1">
      <c r="A19" s="11"/>
      <c r="B19" s="34"/>
      <c r="C19" s="34">
        <v>4430</v>
      </c>
      <c r="D19" s="35" t="s">
        <v>24</v>
      </c>
      <c r="E19" s="15"/>
      <c r="G19" s="27"/>
      <c r="H19" s="33">
        <v>77647</v>
      </c>
      <c r="I19" s="36">
        <f t="shared" si="0"/>
        <v>77647</v>
      </c>
      <c r="J19" s="27"/>
      <c r="K19" s="37">
        <f t="shared" si="1"/>
        <v>77647</v>
      </c>
      <c r="L19" s="28"/>
      <c r="M19" s="37">
        <f t="shared" si="1"/>
        <v>77647</v>
      </c>
      <c r="O19" s="37">
        <f t="shared" si="1"/>
        <v>77647</v>
      </c>
    </row>
    <row r="20" spans="1:15" ht="14.25">
      <c r="A20" s="39">
        <v>750</v>
      </c>
      <c r="B20" s="27"/>
      <c r="C20" s="40"/>
      <c r="D20" s="41" t="s">
        <v>25</v>
      </c>
      <c r="E20" s="42">
        <f>E21</f>
        <v>41200</v>
      </c>
      <c r="F20" s="27"/>
      <c r="G20" s="42">
        <f>G21</f>
        <v>41200</v>
      </c>
      <c r="I20" s="42">
        <f>I21</f>
        <v>41200</v>
      </c>
      <c r="J20" s="27"/>
      <c r="K20" s="42">
        <f>K21</f>
        <v>41200</v>
      </c>
      <c r="L20" s="42">
        <f>L21</f>
        <v>2000</v>
      </c>
      <c r="M20" s="42">
        <f>M21</f>
        <v>43200</v>
      </c>
      <c r="N20" s="42">
        <f>N21</f>
        <v>0</v>
      </c>
      <c r="O20" s="42">
        <f>O21</f>
        <v>43200</v>
      </c>
    </row>
    <row r="21" spans="1:15" ht="15">
      <c r="A21" s="43"/>
      <c r="B21" s="43">
        <v>75011</v>
      </c>
      <c r="C21" s="27"/>
      <c r="D21" s="31" t="s">
        <v>26</v>
      </c>
      <c r="E21" s="33">
        <f>SUM(E22:E27)</f>
        <v>41200</v>
      </c>
      <c r="F21" s="27"/>
      <c r="G21" s="33">
        <f>SUM(G22:G27)</f>
        <v>41200</v>
      </c>
      <c r="I21" s="33">
        <f>SUM(I22:I27)</f>
        <v>41200</v>
      </c>
      <c r="J21" s="44"/>
      <c r="K21" s="33">
        <f>SUM(K22:K27)</f>
        <v>41200</v>
      </c>
      <c r="L21" s="33">
        <f>SUM(L22:L28)</f>
        <v>2000</v>
      </c>
      <c r="M21" s="33">
        <f>SUM(M22:M28)</f>
        <v>43200</v>
      </c>
      <c r="N21" s="33">
        <f>SUM(N22:N28)</f>
        <v>0</v>
      </c>
      <c r="O21" s="33">
        <f>SUM(O22:O28)</f>
        <v>43200</v>
      </c>
    </row>
    <row r="22" spans="1:18" ht="15" hidden="1">
      <c r="A22" s="43"/>
      <c r="B22" s="43"/>
      <c r="C22" s="34">
        <v>4010</v>
      </c>
      <c r="D22" s="35" t="s">
        <v>18</v>
      </c>
      <c r="E22" s="45">
        <v>24000</v>
      </c>
      <c r="F22" s="33"/>
      <c r="G22" s="45">
        <v>24000</v>
      </c>
      <c r="H22" s="46"/>
      <c r="I22" s="45">
        <v>24000</v>
      </c>
      <c r="J22" s="47"/>
      <c r="K22" s="45">
        <v>24000</v>
      </c>
      <c r="L22" s="33"/>
      <c r="M22" s="45">
        <v>24000</v>
      </c>
      <c r="N22" s="46"/>
      <c r="O22" s="45">
        <v>24000</v>
      </c>
      <c r="P22" s="46"/>
      <c r="Q22" s="71"/>
      <c r="R22" s="72"/>
    </row>
    <row r="23" spans="1:18" ht="15" hidden="1">
      <c r="A23" s="43"/>
      <c r="B23" s="43"/>
      <c r="C23" s="34">
        <v>4110</v>
      </c>
      <c r="D23" s="35" t="s">
        <v>19</v>
      </c>
      <c r="E23" s="45">
        <v>4135</v>
      </c>
      <c r="F23" s="33"/>
      <c r="G23" s="45">
        <v>4135</v>
      </c>
      <c r="H23" s="46"/>
      <c r="I23" s="45">
        <v>4135</v>
      </c>
      <c r="J23" s="47"/>
      <c r="K23" s="45">
        <v>4135</v>
      </c>
      <c r="L23" s="33"/>
      <c r="M23" s="45">
        <v>4135</v>
      </c>
      <c r="N23" s="46"/>
      <c r="O23" s="45">
        <v>4135</v>
      </c>
      <c r="P23" s="46"/>
      <c r="Q23" s="71"/>
      <c r="R23" s="72"/>
    </row>
    <row r="24" spans="1:18" ht="15" hidden="1">
      <c r="A24" s="43"/>
      <c r="B24" s="43"/>
      <c r="C24" s="34">
        <v>4120</v>
      </c>
      <c r="D24" s="35" t="s">
        <v>20</v>
      </c>
      <c r="E24" s="45">
        <v>588</v>
      </c>
      <c r="F24" s="33"/>
      <c r="G24" s="45">
        <v>588</v>
      </c>
      <c r="H24" s="46"/>
      <c r="I24" s="45">
        <v>588</v>
      </c>
      <c r="J24" s="47"/>
      <c r="K24" s="45">
        <v>588</v>
      </c>
      <c r="L24" s="33"/>
      <c r="M24" s="45">
        <v>588</v>
      </c>
      <c r="N24" s="46"/>
      <c r="O24" s="45">
        <v>588</v>
      </c>
      <c r="P24" s="46"/>
      <c r="Q24" s="71"/>
      <c r="R24" s="72"/>
    </row>
    <row r="25" spans="1:18" ht="15">
      <c r="A25" s="43"/>
      <c r="B25" s="43"/>
      <c r="C25" s="34">
        <v>4210</v>
      </c>
      <c r="D25" s="35" t="s">
        <v>21</v>
      </c>
      <c r="E25" s="45">
        <v>1040</v>
      </c>
      <c r="F25" s="33"/>
      <c r="G25" s="45">
        <v>1040</v>
      </c>
      <c r="H25" s="46"/>
      <c r="I25" s="45">
        <v>1040</v>
      </c>
      <c r="J25" s="47"/>
      <c r="K25" s="45">
        <v>1040</v>
      </c>
      <c r="L25" s="33">
        <v>492</v>
      </c>
      <c r="M25" s="45">
        <f>K25+L25</f>
        <v>1532</v>
      </c>
      <c r="N25" s="46">
        <v>23</v>
      </c>
      <c r="O25" s="45">
        <f>M25+N25</f>
        <v>1555</v>
      </c>
      <c r="P25" s="46"/>
      <c r="Q25" s="71"/>
      <c r="R25" s="72"/>
    </row>
    <row r="26" spans="1:18" ht="15">
      <c r="A26" s="43"/>
      <c r="B26" s="43"/>
      <c r="C26" s="34">
        <v>4300</v>
      </c>
      <c r="D26" s="35" t="s">
        <v>22</v>
      </c>
      <c r="E26" s="45">
        <v>10687</v>
      </c>
      <c r="F26" s="33"/>
      <c r="G26" s="45">
        <v>10687</v>
      </c>
      <c r="H26" s="46"/>
      <c r="I26" s="45">
        <v>10687</v>
      </c>
      <c r="J26" s="47"/>
      <c r="K26" s="45">
        <v>10687</v>
      </c>
      <c r="L26" s="33">
        <v>242</v>
      </c>
      <c r="M26" s="45">
        <f>K26+L26</f>
        <v>10929</v>
      </c>
      <c r="N26" s="46">
        <v>418</v>
      </c>
      <c r="O26" s="45">
        <f>M26+N26</f>
        <v>11347</v>
      </c>
      <c r="P26" s="46"/>
      <c r="Q26" s="71"/>
      <c r="R26" s="72"/>
    </row>
    <row r="27" spans="1:18" ht="15">
      <c r="A27" s="43"/>
      <c r="B27" s="43"/>
      <c r="C27" s="34">
        <v>4410</v>
      </c>
      <c r="D27" s="35" t="s">
        <v>27</v>
      </c>
      <c r="E27" s="45">
        <v>750</v>
      </c>
      <c r="F27" s="33"/>
      <c r="G27" s="45">
        <v>750</v>
      </c>
      <c r="H27" s="46"/>
      <c r="I27" s="45">
        <v>750</v>
      </c>
      <c r="J27" s="47"/>
      <c r="K27" s="45">
        <v>750</v>
      </c>
      <c r="L27" s="33">
        <v>1200</v>
      </c>
      <c r="M27" s="45">
        <f>K27+L27</f>
        <v>1950</v>
      </c>
      <c r="N27" s="46">
        <v>-441</v>
      </c>
      <c r="O27" s="45">
        <f>M27+N27</f>
        <v>1509</v>
      </c>
      <c r="P27" s="46"/>
      <c r="Q27" s="71"/>
      <c r="R27" s="72"/>
    </row>
    <row r="28" spans="1:18" ht="45" hidden="1">
      <c r="A28" s="43"/>
      <c r="B28" s="43"/>
      <c r="C28" s="48">
        <v>4740</v>
      </c>
      <c r="D28" s="35" t="s">
        <v>23</v>
      </c>
      <c r="K28" s="27"/>
      <c r="L28" s="49">
        <v>66</v>
      </c>
      <c r="M28" s="49">
        <f>K28+L28</f>
        <v>66</v>
      </c>
      <c r="N28" s="46"/>
      <c r="O28" s="49">
        <f>M28+N28</f>
        <v>66</v>
      </c>
      <c r="P28" s="46"/>
      <c r="Q28" s="71"/>
      <c r="R28" s="72"/>
    </row>
    <row r="29" spans="1:15" ht="42.75" hidden="1">
      <c r="A29" s="50">
        <v>751</v>
      </c>
      <c r="B29" s="11"/>
      <c r="C29" s="40"/>
      <c r="D29" s="41" t="s">
        <v>28</v>
      </c>
      <c r="E29" s="42">
        <f>E30</f>
        <v>771</v>
      </c>
      <c r="F29" s="27"/>
      <c r="G29" s="42">
        <f>G30</f>
        <v>771</v>
      </c>
      <c r="I29" s="42">
        <f>I30</f>
        <v>771</v>
      </c>
      <c r="J29" s="44"/>
      <c r="K29" s="42">
        <f>K30</f>
        <v>771</v>
      </c>
      <c r="L29" s="42">
        <f>L30+L33</f>
        <v>5289</v>
      </c>
      <c r="M29" s="42">
        <f>M30+M33</f>
        <v>6060</v>
      </c>
      <c r="O29" s="42">
        <f>O30+O33</f>
        <v>6060</v>
      </c>
    </row>
    <row r="30" spans="1:15" ht="30" hidden="1">
      <c r="A30" s="43"/>
      <c r="B30" s="51">
        <v>75101</v>
      </c>
      <c r="C30" s="52"/>
      <c r="D30" s="31" t="s">
        <v>29</v>
      </c>
      <c r="E30" s="33">
        <f>E31+E32</f>
        <v>771</v>
      </c>
      <c r="F30" s="27"/>
      <c r="G30" s="33">
        <f>G31+G32</f>
        <v>771</v>
      </c>
      <c r="I30" s="33">
        <f>I31+I32</f>
        <v>771</v>
      </c>
      <c r="J30" s="27"/>
      <c r="K30" s="33">
        <f>K31+K32</f>
        <v>771</v>
      </c>
      <c r="L30" s="28"/>
      <c r="M30" s="33">
        <f>M31+M32</f>
        <v>771</v>
      </c>
      <c r="O30" s="33">
        <f>O31+O32</f>
        <v>771</v>
      </c>
    </row>
    <row r="31" spans="1:15" ht="45" hidden="1">
      <c r="A31" s="43"/>
      <c r="B31" s="51"/>
      <c r="C31" s="34">
        <v>4740</v>
      </c>
      <c r="D31" s="35" t="s">
        <v>23</v>
      </c>
      <c r="E31" s="33">
        <v>50</v>
      </c>
      <c r="F31" s="27"/>
      <c r="G31" s="33">
        <v>50</v>
      </c>
      <c r="I31" s="33">
        <v>50</v>
      </c>
      <c r="J31" s="27"/>
      <c r="K31" s="33">
        <v>50</v>
      </c>
      <c r="L31" s="28"/>
      <c r="M31" s="33">
        <v>50</v>
      </c>
      <c r="O31" s="33">
        <v>50</v>
      </c>
    </row>
    <row r="32" spans="1:15" ht="15" hidden="1">
      <c r="A32" s="43"/>
      <c r="B32" s="43"/>
      <c r="C32" s="29" t="s">
        <v>30</v>
      </c>
      <c r="D32" s="35" t="s">
        <v>22</v>
      </c>
      <c r="E32" s="33">
        <v>721</v>
      </c>
      <c r="F32" s="27"/>
      <c r="G32" s="33">
        <v>721</v>
      </c>
      <c r="I32" s="33">
        <v>721</v>
      </c>
      <c r="J32" s="27"/>
      <c r="K32" s="33">
        <v>721</v>
      </c>
      <c r="L32" s="28"/>
      <c r="M32" s="33">
        <v>721</v>
      </c>
      <c r="O32" s="33">
        <v>721</v>
      </c>
    </row>
    <row r="33" spans="1:15" ht="15" hidden="1">
      <c r="A33" s="43"/>
      <c r="B33" s="34">
        <v>75108</v>
      </c>
      <c r="C33" s="34"/>
      <c r="D33" s="35" t="s">
        <v>31</v>
      </c>
      <c r="E33" s="33"/>
      <c r="F33" s="27"/>
      <c r="G33" s="33"/>
      <c r="I33" s="33"/>
      <c r="J33" s="27"/>
      <c r="K33" s="33"/>
      <c r="L33" s="28">
        <f>SUM(L34:L45)</f>
        <v>5289</v>
      </c>
      <c r="M33" s="28">
        <f>SUM(M34:M45)</f>
        <v>5289</v>
      </c>
      <c r="O33" s="28">
        <f>SUM(O34:O45)</f>
        <v>5289</v>
      </c>
    </row>
    <row r="34" spans="1:15" ht="30" hidden="1">
      <c r="A34" s="43"/>
      <c r="B34" s="34"/>
      <c r="C34" s="34">
        <v>3030</v>
      </c>
      <c r="D34" s="35" t="s">
        <v>32</v>
      </c>
      <c r="E34" s="33"/>
      <c r="F34" s="27"/>
      <c r="G34" s="33"/>
      <c r="I34" s="33"/>
      <c r="J34" s="27"/>
      <c r="K34" s="33"/>
      <c r="L34" s="28">
        <v>1980</v>
      </c>
      <c r="M34" s="33">
        <f>K34+L34</f>
        <v>1980</v>
      </c>
      <c r="O34" s="33">
        <f>M34+N34</f>
        <v>1980</v>
      </c>
    </row>
    <row r="35" spans="1:15" ht="15" hidden="1">
      <c r="A35" s="43"/>
      <c r="B35" s="34"/>
      <c r="C35" s="34">
        <v>4110</v>
      </c>
      <c r="D35" s="35" t="s">
        <v>19</v>
      </c>
      <c r="E35" s="33"/>
      <c r="F35" s="27"/>
      <c r="G35" s="33"/>
      <c r="I35" s="33"/>
      <c r="J35" s="27"/>
      <c r="K35" s="33"/>
      <c r="L35" s="28">
        <v>320</v>
      </c>
      <c r="M35" s="33">
        <f aca="true" t="shared" si="2" ref="M35:O45">K35+L35</f>
        <v>320</v>
      </c>
      <c r="O35" s="33">
        <f t="shared" si="2"/>
        <v>320</v>
      </c>
    </row>
    <row r="36" spans="1:15" ht="15" hidden="1">
      <c r="A36" s="43"/>
      <c r="B36" s="34"/>
      <c r="C36" s="34">
        <v>4120</v>
      </c>
      <c r="D36" s="35" t="s">
        <v>20</v>
      </c>
      <c r="E36" s="33"/>
      <c r="F36" s="27"/>
      <c r="G36" s="33"/>
      <c r="I36" s="33"/>
      <c r="J36" s="27"/>
      <c r="K36" s="33"/>
      <c r="L36" s="28">
        <v>46</v>
      </c>
      <c r="M36" s="33">
        <f t="shared" si="2"/>
        <v>46</v>
      </c>
      <c r="O36" s="33">
        <f t="shared" si="2"/>
        <v>46</v>
      </c>
    </row>
    <row r="37" spans="1:15" ht="15" hidden="1">
      <c r="A37" s="43"/>
      <c r="B37" s="34"/>
      <c r="C37" s="34">
        <v>4170</v>
      </c>
      <c r="D37" s="35" t="s">
        <v>33</v>
      </c>
      <c r="E37" s="33"/>
      <c r="F37" s="27"/>
      <c r="G37" s="33"/>
      <c r="I37" s="33"/>
      <c r="J37" s="27"/>
      <c r="K37" s="33"/>
      <c r="L37" s="28">
        <v>1868</v>
      </c>
      <c r="M37" s="33">
        <f t="shared" si="2"/>
        <v>1868</v>
      </c>
      <c r="O37" s="33">
        <f t="shared" si="2"/>
        <v>1868</v>
      </c>
    </row>
    <row r="38" spans="1:15" ht="15" hidden="1">
      <c r="A38" s="43"/>
      <c r="B38" s="34"/>
      <c r="C38" s="34">
        <v>4210</v>
      </c>
      <c r="D38" s="35" t="s">
        <v>21</v>
      </c>
      <c r="E38" s="33"/>
      <c r="F38" s="27"/>
      <c r="G38" s="33"/>
      <c r="I38" s="33"/>
      <c r="J38" s="27"/>
      <c r="K38" s="33"/>
      <c r="L38" s="28">
        <v>55</v>
      </c>
      <c r="M38" s="33">
        <f t="shared" si="2"/>
        <v>55</v>
      </c>
      <c r="O38" s="33">
        <f t="shared" si="2"/>
        <v>55</v>
      </c>
    </row>
    <row r="39" spans="1:15" ht="15" hidden="1">
      <c r="A39" s="43"/>
      <c r="B39" s="34"/>
      <c r="C39" s="34">
        <v>4300</v>
      </c>
      <c r="D39" s="35" t="s">
        <v>22</v>
      </c>
      <c r="E39" s="33"/>
      <c r="F39" s="27"/>
      <c r="G39" s="33"/>
      <c r="I39" s="33"/>
      <c r="J39" s="27"/>
      <c r="K39" s="33"/>
      <c r="L39" s="28">
        <v>568</v>
      </c>
      <c r="M39" s="33">
        <f t="shared" si="2"/>
        <v>568</v>
      </c>
      <c r="O39" s="33">
        <f t="shared" si="2"/>
        <v>568</v>
      </c>
    </row>
    <row r="40" spans="1:15" ht="15" hidden="1">
      <c r="A40" s="43"/>
      <c r="B40" s="34"/>
      <c r="C40" s="34">
        <v>4350</v>
      </c>
      <c r="D40" s="35" t="s">
        <v>34</v>
      </c>
      <c r="E40" s="33"/>
      <c r="F40" s="27"/>
      <c r="G40" s="33"/>
      <c r="I40" s="33"/>
      <c r="J40" s="27"/>
      <c r="K40" s="33"/>
      <c r="L40" s="28">
        <v>7</v>
      </c>
      <c r="M40" s="33">
        <f t="shared" si="2"/>
        <v>7</v>
      </c>
      <c r="O40" s="33">
        <f t="shared" si="2"/>
        <v>7</v>
      </c>
    </row>
    <row r="41" spans="1:15" ht="45" hidden="1">
      <c r="A41" s="43"/>
      <c r="B41" s="34"/>
      <c r="C41" s="34">
        <v>4370</v>
      </c>
      <c r="D41" s="35" t="s">
        <v>35</v>
      </c>
      <c r="E41" s="33"/>
      <c r="F41" s="27"/>
      <c r="G41" s="33"/>
      <c r="I41" s="33"/>
      <c r="J41" s="27"/>
      <c r="K41" s="33"/>
      <c r="L41" s="28">
        <v>12</v>
      </c>
      <c r="M41" s="33">
        <f t="shared" si="2"/>
        <v>12</v>
      </c>
      <c r="O41" s="33">
        <f t="shared" si="2"/>
        <v>12</v>
      </c>
    </row>
    <row r="42" spans="1:15" ht="15" hidden="1">
      <c r="A42" s="43"/>
      <c r="B42" s="34"/>
      <c r="C42" s="34">
        <v>4410</v>
      </c>
      <c r="D42" s="35" t="s">
        <v>27</v>
      </c>
      <c r="E42" s="33"/>
      <c r="F42" s="27"/>
      <c r="G42" s="33"/>
      <c r="I42" s="33"/>
      <c r="J42" s="27"/>
      <c r="K42" s="33"/>
      <c r="L42" s="28">
        <v>122</v>
      </c>
      <c r="M42" s="33">
        <f t="shared" si="2"/>
        <v>122</v>
      </c>
      <c r="O42" s="33">
        <f t="shared" si="2"/>
        <v>122</v>
      </c>
    </row>
    <row r="43" spans="1:15" ht="30" hidden="1">
      <c r="A43" s="43"/>
      <c r="B43" s="34"/>
      <c r="C43" s="34">
        <v>4700</v>
      </c>
      <c r="D43" s="35" t="s">
        <v>36</v>
      </c>
      <c r="E43" s="33"/>
      <c r="F43" s="27"/>
      <c r="G43" s="33"/>
      <c r="I43" s="33"/>
      <c r="J43" s="27"/>
      <c r="K43" s="33"/>
      <c r="L43" s="28">
        <v>138</v>
      </c>
      <c r="M43" s="33">
        <f t="shared" si="2"/>
        <v>138</v>
      </c>
      <c r="O43" s="33">
        <f t="shared" si="2"/>
        <v>138</v>
      </c>
    </row>
    <row r="44" spans="1:15" ht="45" hidden="1">
      <c r="A44" s="43"/>
      <c r="B44" s="34"/>
      <c r="C44" s="34">
        <v>4740</v>
      </c>
      <c r="D44" s="35" t="s">
        <v>23</v>
      </c>
      <c r="E44" s="33"/>
      <c r="F44" s="27"/>
      <c r="G44" s="33"/>
      <c r="I44" s="33"/>
      <c r="J44" s="27"/>
      <c r="K44" s="33"/>
      <c r="L44" s="28">
        <v>52</v>
      </c>
      <c r="M44" s="33">
        <f t="shared" si="2"/>
        <v>52</v>
      </c>
      <c r="O44" s="33">
        <f t="shared" si="2"/>
        <v>52</v>
      </c>
    </row>
    <row r="45" spans="1:15" ht="30" hidden="1">
      <c r="A45" s="43"/>
      <c r="B45" s="34"/>
      <c r="C45" s="34">
        <v>4750</v>
      </c>
      <c r="D45" s="35" t="s">
        <v>37</v>
      </c>
      <c r="E45" s="33"/>
      <c r="F45" s="27"/>
      <c r="G45" s="33"/>
      <c r="I45" s="33"/>
      <c r="J45" s="27"/>
      <c r="K45" s="33"/>
      <c r="L45" s="28">
        <v>121</v>
      </c>
      <c r="M45" s="33">
        <f t="shared" si="2"/>
        <v>121</v>
      </c>
      <c r="O45" s="33">
        <f t="shared" si="2"/>
        <v>121</v>
      </c>
    </row>
    <row r="46" spans="1:15" ht="28.5" hidden="1">
      <c r="A46" s="50">
        <v>754</v>
      </c>
      <c r="B46" s="14"/>
      <c r="C46" s="53"/>
      <c r="D46" s="41" t="s">
        <v>38</v>
      </c>
      <c r="E46" s="42">
        <f>E47</f>
        <v>2500</v>
      </c>
      <c r="F46" s="27"/>
      <c r="G46" s="42">
        <f>G47</f>
        <v>2500</v>
      </c>
      <c r="I46" s="42">
        <f>I47</f>
        <v>2500</v>
      </c>
      <c r="J46" s="27"/>
      <c r="K46" s="42">
        <f>K47</f>
        <v>2500</v>
      </c>
      <c r="L46" s="28"/>
      <c r="M46" s="42">
        <f>M47</f>
        <v>2500</v>
      </c>
      <c r="O46" s="42">
        <f>O47</f>
        <v>2500</v>
      </c>
    </row>
    <row r="47" spans="1:15" ht="15" hidden="1">
      <c r="A47" s="43"/>
      <c r="B47" s="43">
        <v>75414</v>
      </c>
      <c r="C47" s="52"/>
      <c r="D47" s="31" t="s">
        <v>39</v>
      </c>
      <c r="E47" s="33">
        <f>E48</f>
        <v>2500</v>
      </c>
      <c r="F47" s="27"/>
      <c r="G47" s="33">
        <f>G48</f>
        <v>2500</v>
      </c>
      <c r="I47" s="33">
        <f>I48</f>
        <v>2500</v>
      </c>
      <c r="J47" s="27"/>
      <c r="K47" s="33">
        <f>K48</f>
        <v>2500</v>
      </c>
      <c r="L47" s="28"/>
      <c r="M47" s="33">
        <f>M48</f>
        <v>2500</v>
      </c>
      <c r="O47" s="33">
        <f>O48</f>
        <v>2500</v>
      </c>
    </row>
    <row r="48" spans="1:15" ht="15" hidden="1">
      <c r="A48" s="43"/>
      <c r="B48" s="43"/>
      <c r="C48" s="52" t="s">
        <v>40</v>
      </c>
      <c r="D48" s="35" t="s">
        <v>21</v>
      </c>
      <c r="E48" s="33">
        <v>2500</v>
      </c>
      <c r="F48" s="27"/>
      <c r="G48" s="33">
        <v>2500</v>
      </c>
      <c r="I48" s="33">
        <v>2500</v>
      </c>
      <c r="J48" s="27"/>
      <c r="K48" s="33">
        <v>2500</v>
      </c>
      <c r="L48" s="28"/>
      <c r="M48" s="33">
        <v>2500</v>
      </c>
      <c r="O48" s="33">
        <v>2500</v>
      </c>
    </row>
    <row r="49" spans="1:15" ht="14.25" hidden="1">
      <c r="A49" s="11">
        <v>852</v>
      </c>
      <c r="B49" s="11"/>
      <c r="C49" s="40"/>
      <c r="D49" s="41" t="s">
        <v>41</v>
      </c>
      <c r="E49" s="42">
        <f>E50+E64+E66</f>
        <v>1647000</v>
      </c>
      <c r="F49" s="42">
        <f>F50+F64+F66</f>
        <v>-49500</v>
      </c>
      <c r="G49" s="42">
        <f>G50+G64+G66</f>
        <v>1597500</v>
      </c>
      <c r="I49" s="42">
        <f>I50+I64+I66</f>
        <v>1597500</v>
      </c>
      <c r="J49" s="42">
        <f>J50+J64+J66+J68</f>
        <v>1000</v>
      </c>
      <c r="K49" s="42">
        <f>K50+K64+K66+K68</f>
        <v>1598500</v>
      </c>
      <c r="L49" s="42">
        <f>L50+L64+L66+L68</f>
        <v>-90000</v>
      </c>
      <c r="M49" s="42">
        <f>M50+M64+M66+M68</f>
        <v>1508500</v>
      </c>
      <c r="O49" s="42">
        <f>O50+O64+O66+O68</f>
        <v>1508500</v>
      </c>
    </row>
    <row r="50" spans="1:15" ht="60" hidden="1">
      <c r="A50" s="27"/>
      <c r="B50" s="51">
        <v>85212</v>
      </c>
      <c r="C50" s="52"/>
      <c r="D50" s="31" t="s">
        <v>42</v>
      </c>
      <c r="E50" s="33">
        <f>SUM(E51:E63)</f>
        <v>1615700</v>
      </c>
      <c r="F50" s="33">
        <f>SUM(F51:F63)</f>
        <v>-48300</v>
      </c>
      <c r="G50" s="33">
        <f>SUM(G51:G63)</f>
        <v>1567400</v>
      </c>
      <c r="I50" s="33">
        <f>SUM(I51:I63)</f>
        <v>1567400</v>
      </c>
      <c r="J50" s="33">
        <f>SUM(J51:J63)</f>
        <v>0</v>
      </c>
      <c r="K50" s="33">
        <f>SUM(K51:K63)</f>
        <v>1567400</v>
      </c>
      <c r="L50" s="33">
        <f>SUM(L51:L63)</f>
        <v>-90000</v>
      </c>
      <c r="M50" s="33">
        <f>SUM(M51:M63)</f>
        <v>1477400</v>
      </c>
      <c r="O50" s="33">
        <f>SUM(O51:O63)</f>
        <v>1477400</v>
      </c>
    </row>
    <row r="51" spans="1:15" ht="15" hidden="1">
      <c r="A51" s="27"/>
      <c r="B51" s="51"/>
      <c r="C51" s="34">
        <v>3110</v>
      </c>
      <c r="D51" s="35" t="s">
        <v>43</v>
      </c>
      <c r="E51" s="33">
        <v>1546736</v>
      </c>
      <c r="F51" s="28">
        <v>-46893</v>
      </c>
      <c r="G51" s="33">
        <f>E51+F51</f>
        <v>1499843</v>
      </c>
      <c r="I51" s="33">
        <f>G51</f>
        <v>1499843</v>
      </c>
      <c r="J51" s="27"/>
      <c r="K51" s="33">
        <f>I51</f>
        <v>1499843</v>
      </c>
      <c r="L51" s="28">
        <v>-79967</v>
      </c>
      <c r="M51" s="33">
        <f>K51+L51</f>
        <v>1419876</v>
      </c>
      <c r="O51" s="33">
        <f>M51+N51</f>
        <v>1419876</v>
      </c>
    </row>
    <row r="52" spans="1:15" ht="15" hidden="1">
      <c r="A52" s="27"/>
      <c r="B52" s="51"/>
      <c r="C52" s="34">
        <v>4010</v>
      </c>
      <c r="D52" s="35" t="s">
        <v>18</v>
      </c>
      <c r="E52" s="33">
        <v>19309</v>
      </c>
      <c r="F52" s="28"/>
      <c r="G52" s="33">
        <v>19309</v>
      </c>
      <c r="I52" s="33">
        <v>19309</v>
      </c>
      <c r="J52" s="27"/>
      <c r="K52" s="33">
        <v>19309</v>
      </c>
      <c r="L52" s="28">
        <v>2678</v>
      </c>
      <c r="M52" s="33">
        <f aca="true" t="shared" si="3" ref="M52:O63">K52+L52</f>
        <v>21987</v>
      </c>
      <c r="O52" s="33">
        <f t="shared" si="3"/>
        <v>21987</v>
      </c>
    </row>
    <row r="53" spans="1:15" ht="15" hidden="1">
      <c r="A53" s="27"/>
      <c r="B53" s="51"/>
      <c r="C53" s="34">
        <v>4110</v>
      </c>
      <c r="D53" s="35" t="s">
        <v>19</v>
      </c>
      <c r="E53" s="33">
        <v>23980</v>
      </c>
      <c r="F53" s="28"/>
      <c r="G53" s="33">
        <v>23980</v>
      </c>
      <c r="I53" s="33">
        <v>23980</v>
      </c>
      <c r="J53" s="27"/>
      <c r="K53" s="33">
        <v>23980</v>
      </c>
      <c r="L53" s="28">
        <v>-5579</v>
      </c>
      <c r="M53" s="33">
        <f t="shared" si="3"/>
        <v>18401</v>
      </c>
      <c r="O53" s="33">
        <f t="shared" si="3"/>
        <v>18401</v>
      </c>
    </row>
    <row r="54" spans="1:15" ht="15" hidden="1">
      <c r="A54" s="27"/>
      <c r="B54" s="51"/>
      <c r="C54" s="34">
        <v>4120</v>
      </c>
      <c r="D54" s="35" t="s">
        <v>20</v>
      </c>
      <c r="E54" s="33">
        <v>473</v>
      </c>
      <c r="F54" s="28"/>
      <c r="G54" s="33">
        <v>473</v>
      </c>
      <c r="I54" s="33">
        <v>473</v>
      </c>
      <c r="J54" s="27"/>
      <c r="K54" s="33">
        <v>473</v>
      </c>
      <c r="L54" s="28">
        <v>66</v>
      </c>
      <c r="M54" s="33">
        <f t="shared" si="3"/>
        <v>539</v>
      </c>
      <c r="O54" s="33">
        <f t="shared" si="3"/>
        <v>539</v>
      </c>
    </row>
    <row r="55" spans="1:15" ht="15" hidden="1">
      <c r="A55" s="27"/>
      <c r="B55" s="51"/>
      <c r="C55" s="34">
        <v>4210</v>
      </c>
      <c r="D55" s="35" t="s">
        <v>21</v>
      </c>
      <c r="E55" s="33">
        <v>5337</v>
      </c>
      <c r="F55" s="28"/>
      <c r="G55" s="33">
        <v>5337</v>
      </c>
      <c r="I55" s="33">
        <v>5337</v>
      </c>
      <c r="J55" s="27"/>
      <c r="K55" s="33">
        <v>5337</v>
      </c>
      <c r="L55" s="28">
        <v>-537</v>
      </c>
      <c r="M55" s="33">
        <f t="shared" si="3"/>
        <v>4800</v>
      </c>
      <c r="O55" s="33">
        <f t="shared" si="3"/>
        <v>4800</v>
      </c>
    </row>
    <row r="56" spans="1:15" ht="15" hidden="1">
      <c r="A56" s="27"/>
      <c r="B56" s="51"/>
      <c r="C56" s="34">
        <v>4260</v>
      </c>
      <c r="D56" s="35" t="s">
        <v>44</v>
      </c>
      <c r="E56" s="33">
        <v>1000</v>
      </c>
      <c r="F56" s="28"/>
      <c r="G56" s="33">
        <v>1000</v>
      </c>
      <c r="I56" s="33">
        <v>1000</v>
      </c>
      <c r="J56" s="27"/>
      <c r="K56" s="33">
        <v>1000</v>
      </c>
      <c r="L56" s="28">
        <v>1591</v>
      </c>
      <c r="M56" s="33">
        <f t="shared" si="3"/>
        <v>2591</v>
      </c>
      <c r="O56" s="33">
        <f t="shared" si="3"/>
        <v>2591</v>
      </c>
    </row>
    <row r="57" spans="1:15" ht="15" hidden="1">
      <c r="A57" s="27"/>
      <c r="B57" s="51"/>
      <c r="C57" s="34">
        <v>4300</v>
      </c>
      <c r="D57" s="35" t="s">
        <v>22</v>
      </c>
      <c r="E57" s="33">
        <v>8200</v>
      </c>
      <c r="F57" s="28">
        <v>-1407</v>
      </c>
      <c r="G57" s="33">
        <f>E57+F57</f>
        <v>6793</v>
      </c>
      <c r="I57" s="33">
        <f>G57</f>
        <v>6793</v>
      </c>
      <c r="J57" s="27"/>
      <c r="K57" s="33">
        <f>I57</f>
        <v>6793</v>
      </c>
      <c r="L57" s="28">
        <v>-2793</v>
      </c>
      <c r="M57" s="33">
        <f t="shared" si="3"/>
        <v>4000</v>
      </c>
      <c r="O57" s="33">
        <f t="shared" si="3"/>
        <v>4000</v>
      </c>
    </row>
    <row r="58" spans="1:15" ht="45" hidden="1">
      <c r="A58" s="27"/>
      <c r="B58" s="51"/>
      <c r="C58" s="34">
        <v>4370</v>
      </c>
      <c r="D58" s="35" t="s">
        <v>45</v>
      </c>
      <c r="E58" s="33">
        <v>2500</v>
      </c>
      <c r="F58" s="28"/>
      <c r="G58" s="33">
        <v>2500</v>
      </c>
      <c r="I58" s="33">
        <v>2500</v>
      </c>
      <c r="J58" s="27"/>
      <c r="K58" s="33">
        <v>2500</v>
      </c>
      <c r="L58" s="28">
        <v>-300</v>
      </c>
      <c r="M58" s="33">
        <f t="shared" si="3"/>
        <v>2200</v>
      </c>
      <c r="O58" s="33">
        <f t="shared" si="3"/>
        <v>2200</v>
      </c>
    </row>
    <row r="59" spans="1:15" ht="15" hidden="1">
      <c r="A59" s="27"/>
      <c r="B59" s="51"/>
      <c r="C59" s="34">
        <v>4410</v>
      </c>
      <c r="D59" s="35" t="s">
        <v>27</v>
      </c>
      <c r="E59" s="33">
        <v>400</v>
      </c>
      <c r="F59" s="28"/>
      <c r="G59" s="33">
        <v>400</v>
      </c>
      <c r="I59" s="33">
        <v>400</v>
      </c>
      <c r="J59" s="27"/>
      <c r="K59" s="33">
        <v>400</v>
      </c>
      <c r="L59" s="28">
        <v>-150</v>
      </c>
      <c r="M59" s="33">
        <f t="shared" si="3"/>
        <v>250</v>
      </c>
      <c r="O59" s="33">
        <f t="shared" si="3"/>
        <v>250</v>
      </c>
    </row>
    <row r="60" spans="1:15" ht="30" hidden="1">
      <c r="A60" s="27"/>
      <c r="B60" s="51"/>
      <c r="C60" s="34">
        <v>4440</v>
      </c>
      <c r="D60" s="35" t="s">
        <v>46</v>
      </c>
      <c r="E60" s="33">
        <v>805</v>
      </c>
      <c r="F60" s="28"/>
      <c r="G60" s="33">
        <v>805</v>
      </c>
      <c r="I60" s="33">
        <v>805</v>
      </c>
      <c r="J60" s="27"/>
      <c r="K60" s="33">
        <v>805</v>
      </c>
      <c r="L60" s="28"/>
      <c r="M60" s="33">
        <f t="shared" si="3"/>
        <v>805</v>
      </c>
      <c r="O60" s="33">
        <f t="shared" si="3"/>
        <v>805</v>
      </c>
    </row>
    <row r="61" spans="1:15" ht="30" hidden="1">
      <c r="A61" s="27"/>
      <c r="B61" s="51"/>
      <c r="C61" s="34">
        <v>4700</v>
      </c>
      <c r="D61" s="35" t="s">
        <v>47</v>
      </c>
      <c r="E61" s="33">
        <v>2060</v>
      </c>
      <c r="F61" s="28"/>
      <c r="G61" s="33">
        <v>2060</v>
      </c>
      <c r="I61" s="33">
        <v>2060</v>
      </c>
      <c r="J61" s="27"/>
      <c r="K61" s="33">
        <v>2060</v>
      </c>
      <c r="L61" s="28">
        <v>-1095</v>
      </c>
      <c r="M61" s="33">
        <f t="shared" si="3"/>
        <v>965</v>
      </c>
      <c r="O61" s="33">
        <f t="shared" si="3"/>
        <v>965</v>
      </c>
    </row>
    <row r="62" spans="1:15" ht="45" hidden="1">
      <c r="A62" s="27"/>
      <c r="B62" s="51"/>
      <c r="C62" s="34">
        <v>4740</v>
      </c>
      <c r="D62" s="35" t="s">
        <v>23</v>
      </c>
      <c r="E62" s="33">
        <v>3500</v>
      </c>
      <c r="F62" s="28"/>
      <c r="G62" s="33">
        <v>3500</v>
      </c>
      <c r="I62" s="33">
        <v>3500</v>
      </c>
      <c r="J62" s="27"/>
      <c r="K62" s="33">
        <v>3500</v>
      </c>
      <c r="L62" s="28">
        <v>-3000</v>
      </c>
      <c r="M62" s="33">
        <f t="shared" si="3"/>
        <v>500</v>
      </c>
      <c r="O62" s="33">
        <f t="shared" si="3"/>
        <v>500</v>
      </c>
    </row>
    <row r="63" spans="1:15" ht="30" hidden="1">
      <c r="A63" s="27"/>
      <c r="B63" s="51"/>
      <c r="C63" s="34">
        <v>4750</v>
      </c>
      <c r="D63" s="35" t="s">
        <v>37</v>
      </c>
      <c r="E63" s="33">
        <v>1400</v>
      </c>
      <c r="F63" s="28"/>
      <c r="G63" s="33">
        <v>1400</v>
      </c>
      <c r="I63" s="33">
        <v>1400</v>
      </c>
      <c r="J63" s="27"/>
      <c r="K63" s="33">
        <v>1400</v>
      </c>
      <c r="L63" s="28">
        <v>-914</v>
      </c>
      <c r="M63" s="33">
        <f t="shared" si="3"/>
        <v>486</v>
      </c>
      <c r="O63" s="33">
        <f t="shared" si="3"/>
        <v>486</v>
      </c>
    </row>
    <row r="64" spans="1:15" ht="60" hidden="1">
      <c r="A64" s="27"/>
      <c r="B64" s="51">
        <v>85213</v>
      </c>
      <c r="C64" s="52"/>
      <c r="D64" s="31" t="s">
        <v>48</v>
      </c>
      <c r="E64" s="33">
        <f>E65</f>
        <v>9500</v>
      </c>
      <c r="F64" s="28">
        <f>F65</f>
        <v>-2200</v>
      </c>
      <c r="G64" s="33">
        <f>G65</f>
        <v>7300</v>
      </c>
      <c r="I64" s="33">
        <f>I65</f>
        <v>7300</v>
      </c>
      <c r="J64" s="27"/>
      <c r="K64" s="33">
        <f>K65</f>
        <v>7300</v>
      </c>
      <c r="L64" s="28"/>
      <c r="M64" s="33">
        <f>M65</f>
        <v>7300</v>
      </c>
      <c r="O64" s="33">
        <f>O65</f>
        <v>7300</v>
      </c>
    </row>
    <row r="65" spans="1:15" ht="15" hidden="1">
      <c r="A65" s="27"/>
      <c r="B65" s="54"/>
      <c r="C65" s="52" t="s">
        <v>49</v>
      </c>
      <c r="D65" s="31" t="s">
        <v>50</v>
      </c>
      <c r="E65" s="33">
        <v>9500</v>
      </c>
      <c r="F65" s="27">
        <v>-2200</v>
      </c>
      <c r="G65" s="33">
        <f>E65+F65</f>
        <v>7300</v>
      </c>
      <c r="I65" s="33">
        <f>G65</f>
        <v>7300</v>
      </c>
      <c r="J65" s="27"/>
      <c r="K65" s="33">
        <f>I65</f>
        <v>7300</v>
      </c>
      <c r="L65" s="28"/>
      <c r="M65" s="33">
        <f>K65</f>
        <v>7300</v>
      </c>
      <c r="O65" s="33">
        <f>M65</f>
        <v>7300</v>
      </c>
    </row>
    <row r="66" spans="1:15" ht="30" hidden="1">
      <c r="A66" s="27"/>
      <c r="B66" s="51">
        <v>85214</v>
      </c>
      <c r="C66" s="52"/>
      <c r="D66" s="31" t="s">
        <v>51</v>
      </c>
      <c r="E66" s="33">
        <f>E67</f>
        <v>21800</v>
      </c>
      <c r="F66" s="33">
        <f>F67</f>
        <v>1000</v>
      </c>
      <c r="G66" s="33">
        <f>G67</f>
        <v>22800</v>
      </c>
      <c r="I66" s="33">
        <f>I67</f>
        <v>22800</v>
      </c>
      <c r="J66" s="27"/>
      <c r="K66" s="33">
        <f>K67</f>
        <v>22800</v>
      </c>
      <c r="L66" s="28"/>
      <c r="M66" s="33">
        <f>M67</f>
        <v>22800</v>
      </c>
      <c r="O66" s="33">
        <f>O67</f>
        <v>22800</v>
      </c>
    </row>
    <row r="67" spans="1:15" ht="15" hidden="1">
      <c r="A67" s="27"/>
      <c r="B67" s="54"/>
      <c r="C67" s="34">
        <v>3110</v>
      </c>
      <c r="D67" s="35" t="s">
        <v>43</v>
      </c>
      <c r="E67" s="33">
        <v>21800</v>
      </c>
      <c r="F67" s="27">
        <v>1000</v>
      </c>
      <c r="G67" s="33">
        <f>E67+F67</f>
        <v>22800</v>
      </c>
      <c r="I67" s="33">
        <f>G67</f>
        <v>22800</v>
      </c>
      <c r="J67" s="27"/>
      <c r="K67" s="33">
        <f>I67</f>
        <v>22800</v>
      </c>
      <c r="L67" s="28"/>
      <c r="M67" s="33">
        <f>K67</f>
        <v>22800</v>
      </c>
      <c r="O67" s="33">
        <f>M67</f>
        <v>22800</v>
      </c>
    </row>
    <row r="68" spans="1:15" ht="15" hidden="1">
      <c r="A68" s="27"/>
      <c r="B68" s="27">
        <v>85278</v>
      </c>
      <c r="C68" s="55"/>
      <c r="D68" s="56" t="s">
        <v>52</v>
      </c>
      <c r="E68" s="33"/>
      <c r="F68" s="27"/>
      <c r="G68" s="33"/>
      <c r="I68" s="33"/>
      <c r="J68" s="28">
        <f>J69</f>
        <v>1000</v>
      </c>
      <c r="K68" s="33">
        <f>K69</f>
        <v>1000</v>
      </c>
      <c r="L68" s="28"/>
      <c r="M68" s="33">
        <f>M69</f>
        <v>1000</v>
      </c>
      <c r="O68" s="33">
        <f>O69</f>
        <v>1000</v>
      </c>
    </row>
    <row r="69" spans="1:15" ht="15" hidden="1">
      <c r="A69" s="27"/>
      <c r="B69" s="54"/>
      <c r="C69" s="34">
        <v>3110</v>
      </c>
      <c r="D69" s="35" t="s">
        <v>43</v>
      </c>
      <c r="E69" s="33"/>
      <c r="F69" s="27"/>
      <c r="G69" s="33"/>
      <c r="I69" s="33"/>
      <c r="J69" s="28">
        <v>1000</v>
      </c>
      <c r="K69" s="33">
        <f>I69+J69</f>
        <v>1000</v>
      </c>
      <c r="L69" s="28"/>
      <c r="M69" s="33">
        <f>K69+L69</f>
        <v>1000</v>
      </c>
      <c r="O69" s="33">
        <f>M69+N69</f>
        <v>1000</v>
      </c>
    </row>
    <row r="70" spans="1:15" ht="14.25">
      <c r="A70" s="27"/>
      <c r="B70" s="27"/>
      <c r="C70" s="27"/>
      <c r="D70" s="39" t="s">
        <v>53</v>
      </c>
      <c r="E70" s="42">
        <f>E49+E46+E20+E29</f>
        <v>1691471</v>
      </c>
      <c r="F70" s="42">
        <f>F49+F46+F20+F29</f>
        <v>-49500</v>
      </c>
      <c r="G70" s="42">
        <f>G49+G46+G20+G29</f>
        <v>1641971</v>
      </c>
      <c r="H70" s="42">
        <f aca="true" t="shared" si="4" ref="H70:N70">H11+H49+H46+H20+H29</f>
        <v>79200</v>
      </c>
      <c r="I70" s="42">
        <f t="shared" si="4"/>
        <v>1721171</v>
      </c>
      <c r="J70" s="42">
        <f t="shared" si="4"/>
        <v>1000</v>
      </c>
      <c r="K70" s="42">
        <f t="shared" si="4"/>
        <v>1722171</v>
      </c>
      <c r="L70" s="42">
        <f t="shared" si="4"/>
        <v>-82711</v>
      </c>
      <c r="M70" s="42">
        <f t="shared" si="4"/>
        <v>1639460</v>
      </c>
      <c r="N70" s="42">
        <f t="shared" si="4"/>
        <v>0</v>
      </c>
      <c r="O70" s="42">
        <f>O11+O49+O46+O20+O29</f>
        <v>1639460</v>
      </c>
    </row>
    <row r="71" spans="12:15" ht="12.75">
      <c r="L71" s="2"/>
      <c r="M71" s="2"/>
      <c r="O71" s="2"/>
    </row>
    <row r="72" spans="12:15" ht="12.75">
      <c r="L72" s="2"/>
      <c r="M72" s="2"/>
      <c r="O72" s="2"/>
    </row>
    <row r="73" spans="4:15" ht="15.75">
      <c r="D73" s="1"/>
      <c r="E73" s="57"/>
      <c r="F73" s="57"/>
      <c r="G73" s="57"/>
      <c r="H73" s="57"/>
      <c r="I73" s="57"/>
      <c r="J73" s="57"/>
      <c r="K73" s="1" t="s">
        <v>54</v>
      </c>
      <c r="L73" s="58"/>
      <c r="M73" s="58"/>
      <c r="O73" s="58"/>
    </row>
    <row r="74" spans="4:18" ht="15.75">
      <c r="D74" s="57"/>
      <c r="E74" s="1"/>
      <c r="F74" s="57"/>
      <c r="G74" s="59"/>
      <c r="H74" s="60"/>
      <c r="I74" s="59"/>
      <c r="J74" s="57"/>
      <c r="K74" s="59" t="s">
        <v>55</v>
      </c>
      <c r="L74" s="58"/>
      <c r="M74" s="61" t="s">
        <v>56</v>
      </c>
      <c r="N74" s="61"/>
      <c r="O74" s="61"/>
      <c r="P74" s="59"/>
      <c r="Q74" s="62"/>
      <c r="R74" s="59"/>
    </row>
    <row r="75" spans="4:18" ht="15.75">
      <c r="D75" s="63"/>
      <c r="E75" s="57"/>
      <c r="F75" s="57"/>
      <c r="G75" s="64"/>
      <c r="H75" s="65"/>
      <c r="I75" s="65"/>
      <c r="J75" s="66"/>
      <c r="K75" s="66"/>
      <c r="L75" s="2"/>
      <c r="M75" s="67"/>
      <c r="N75" s="64"/>
      <c r="O75" s="65"/>
      <c r="P75" s="65"/>
      <c r="Q75" s="68"/>
      <c r="R75" s="68"/>
    </row>
    <row r="76" spans="4:18" ht="15.75">
      <c r="D76" s="63"/>
      <c r="E76" s="57"/>
      <c r="F76" s="57"/>
      <c r="G76" s="57"/>
      <c r="L76" s="2"/>
      <c r="M76" s="69" t="s">
        <v>57</v>
      </c>
      <c r="N76" s="70"/>
      <c r="O76" s="67"/>
      <c r="P76" s="62"/>
      <c r="Q76" s="62"/>
      <c r="R76" s="62"/>
    </row>
  </sheetData>
  <mergeCells count="5">
    <mergeCell ref="A6:O6"/>
    <mergeCell ref="A8:O8"/>
    <mergeCell ref="M74:O74"/>
    <mergeCell ref="G75:K75"/>
    <mergeCell ref="N75:R7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service</cp:lastModifiedBy>
  <dcterms:created xsi:type="dcterms:W3CDTF">2007-12-27T08:06:47Z</dcterms:created>
  <dcterms:modified xsi:type="dcterms:W3CDTF">2007-12-27T08:15:25Z</dcterms:modified>
  <cp:category/>
  <cp:version/>
  <cp:contentType/>
  <cp:contentStatus/>
</cp:coreProperties>
</file>