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szkody" sheetId="6" r:id="rId6"/>
    <sheet name="lokalizacje" sheetId="7" r:id="rId7"/>
    <sheet name="informacje ogólne" sheetId="8" r:id="rId8"/>
  </sheets>
  <definedNames>
    <definedName name="_xlnm.Print_Area" localSheetId="0">'budynki'!$A$1:$AM$83</definedName>
    <definedName name="_xlnm.Print_Area" localSheetId="1">'elektronika'!$A$1:$D$201</definedName>
    <definedName name="_xlnm.Print_Area" localSheetId="3">'gotówka'!$A$1:$F$31</definedName>
    <definedName name="_xlnm.Print_Area" localSheetId="6">'lokalizacje'!$A$1:$C$23</definedName>
    <definedName name="_xlnm.Print_Area" localSheetId="4">'pojazdy'!$A$1:$AA$44</definedName>
    <definedName name="_xlnm.Print_Area" localSheetId="2">'śr. trwałe'!$A$1:$B$82</definedName>
  </definedNames>
  <calcPr fullCalcOnLoad="1"/>
</workbook>
</file>

<file path=xl/sharedStrings.xml><?xml version="1.0" encoding="utf-8"?>
<sst xmlns="http://schemas.openxmlformats.org/spreadsheetml/2006/main" count="1621" uniqueCount="823">
  <si>
    <t>lp.</t>
  </si>
  <si>
    <t>rok budowy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</si>
  <si>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</si>
  <si>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</si>
  <si>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</si>
  <si>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</si>
  <si>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</si>
  <si>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</si>
  <si>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</si>
  <si>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</si>
  <si>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</si>
  <si>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</si>
  <si>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</si>
  <si>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</si>
  <si>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</si>
  <si>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</si>
  <si>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</si>
  <si>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</si>
  <si>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</si>
  <si>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</si>
  <si>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</si>
  <si>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</si>
  <si>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</si>
  <si>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</si>
  <si>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</si>
  <si>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</si>
  <si>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</si>
  <si>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</si>
  <si>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</si>
  <si>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</si>
  <si>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</si>
  <si>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</si>
  <si>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</si>
  <si>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</si>
  <si>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</si>
  <si>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</si>
  <si>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</si>
  <si>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</si>
  <si>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</si>
  <si>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</si>
  <si>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</si>
  <si>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</si>
  <si>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</si>
  <si>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</si>
  <si>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</si>
  <si>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</si>
  <si>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</si>
  <si>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</si>
  <si>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</si>
  <si>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</si>
  <si>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</si>
  <si>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</si>
  <si>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</si>
  <si>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</si>
  <si>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</si>
  <si>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</si>
  <si>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</si>
  <si>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</si>
  <si>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</si>
  <si>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</si>
  <si>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</si>
  <si>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</si>
  <si>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</si>
  <si>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</si>
  <si>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</si>
  <si>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</si>
  <si>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</si>
  <si>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</si>
  <si>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</si>
  <si>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</si>
  <si>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</si>
  <si>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</si>
  <si>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</si>
  <si>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</si>
  <si>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</si>
  <si>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</si>
  <si>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</si>
  <si>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</si>
  <si>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</si>
  <si>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</si>
  <si>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</si>
  <si>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</si>
  <si>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</si>
  <si>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</si>
  <si>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</si>
  <si>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</si>
  <si>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</si>
  <si>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</si>
  <si>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</si>
  <si>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</si>
  <si>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</si>
  <si>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</si>
  <si>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</si>
  <si>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</si>
  <si>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</si>
  <si>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</si>
  <si>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</si>
  <si>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</si>
  <si>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</si>
  <si>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</si>
  <si>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</si>
  <si>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Tabela nr 6</t>
  </si>
  <si>
    <t>Liczba szkód</t>
  </si>
  <si>
    <t>Suma wypłaconych przez Ubezpieczyciela (zakład ubezpieczeń) odszkodowań</t>
  </si>
  <si>
    <t>Krótki opis szkód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</si>
  <si>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</si>
  <si>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*** Kubatura: jest to objętość budynku (powierzchnia całkowita, liczona w obrysie zewnętrznym wszystkich kondygnacji podziemnych i nadziemnych x wysokość kondygnacji).</t>
  </si>
  <si>
    <t>NIP</t>
  </si>
  <si>
    <t>REGON</t>
  </si>
  <si>
    <t>powierzchnia użytkowa (w m²)**</t>
  </si>
  <si>
    <t>powierzchnia zabudowy (w m²)*</t>
  </si>
  <si>
    <t xml:space="preserve">** Powierzchnia użytkowa: jest to suma powierzchni wszystkich pomieszczeń służących do zaspokojenia potrzeb związanych bezpośrednio z przeznaczeniem budynku. </t>
  </si>
  <si>
    <t>* Powierzchnia zabudowy to obszar zajęty przez budynek w stanie wykończonym, obliczana po obrysie zewnętrznym bez schodów zewnętrznych, tarasów, podjazdów, itp.</t>
  </si>
  <si>
    <t>4. Oprogramowanie (proszę podać łączną wartość oprogramowania)</t>
  </si>
  <si>
    <t>Dane wypełniane tylko jeśli MAXIMUS BROKER ma dokonać przeszacowania wartości budynków do wartości odtworzeniowej</t>
  </si>
  <si>
    <t>Czy pojazd służy do nauki jazdy? (TAK/NIE)</t>
  </si>
  <si>
    <t>Tabela nr 8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</si>
  <si>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</si>
  <si>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</si>
  <si>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3. Wykaz monitoringu wizyjnego - system kamer itp. (do 5 lat) - rok 2006 i młodszy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</si>
  <si>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</si>
  <si>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</si>
  <si>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</si>
  <si>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</si>
  <si>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</si>
  <si>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</si>
  <si>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</si>
  <si>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</si>
  <si>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</si>
  <si>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</si>
  <si>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Wykaz budynków i budowli - str. 3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</si>
  <si>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</si>
  <si>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t>Biurowy</t>
  </si>
  <si>
    <t>mieszkalny w Krerowie</t>
  </si>
  <si>
    <t>udział w bud mieszkalnym w Gowarzewie</t>
  </si>
  <si>
    <t>strażnica w Kleszczewie</t>
  </si>
  <si>
    <t>strażnica w Krzyżownikach</t>
  </si>
  <si>
    <t>mieszkalny w Kleszczewie</t>
  </si>
  <si>
    <t>budynek w Markowicach</t>
  </si>
  <si>
    <t>gospodarczy w Markowicach</t>
  </si>
  <si>
    <t>strażnica w Gowarzewie</t>
  </si>
  <si>
    <t>mieszkalny w Gowarzewie</t>
  </si>
  <si>
    <t>sklep i świetlica w Poklatkach</t>
  </si>
  <si>
    <t>użytkowy w Tulcach</t>
  </si>
  <si>
    <t>strażnica w Komornikach</t>
  </si>
  <si>
    <t>użytkowy w Krerowie</t>
  </si>
  <si>
    <t>Bydynek Gowarzewo - Sklep</t>
  </si>
  <si>
    <t>Oświetlenie uliczne w Gminie (słupy, lampy, kabel, skrzynki)</t>
  </si>
  <si>
    <t>Boisko piłkarskie, boisko wielofunklcyjne, zaplecze sanitarno - szatniowe oraz ogrodzenie w Tulcach</t>
  </si>
  <si>
    <t>Boisko piłkarskie, boisko wielofunklcyjne, zaplecze sanitarno - szatniowe oraz ogrodzenie w Kleszczewie</t>
  </si>
  <si>
    <t>PT 1999</t>
  </si>
  <si>
    <t>1977</t>
  </si>
  <si>
    <t>brak danych</t>
  </si>
  <si>
    <t xml:space="preserve">PT 1999 </t>
  </si>
  <si>
    <t>30.12.2007</t>
  </si>
  <si>
    <t>2009r.</t>
  </si>
  <si>
    <t>dobudowana apteka</t>
  </si>
  <si>
    <t>Kleszczewo</t>
  </si>
  <si>
    <t>Krerowo</t>
  </si>
  <si>
    <t>Gowarzewo</t>
  </si>
  <si>
    <t>Krzyżowniki</t>
  </si>
  <si>
    <t>Markowice</t>
  </si>
  <si>
    <t>Nagradowice</t>
  </si>
  <si>
    <t>Tulce</t>
  </si>
  <si>
    <t>Poklatki</t>
  </si>
  <si>
    <t>Komorniki</t>
  </si>
  <si>
    <t>Zimin</t>
  </si>
  <si>
    <t>Gmina</t>
  </si>
  <si>
    <t>APC Smart UPS</t>
  </si>
  <si>
    <t>Komputer Fujitsu Siemens 2 szt</t>
  </si>
  <si>
    <t>Monitor LG Flatron LCD  11szt</t>
  </si>
  <si>
    <t>Router Firewall</t>
  </si>
  <si>
    <t>Sprzęt konferencyjny (dyktafon cyfrowy, ładowarka, kontener, pulpit, stanowiska konferencyjne 3 szt., centrala, słuchawki)</t>
  </si>
  <si>
    <t>Monitor LCD 17"</t>
  </si>
  <si>
    <t>Przełącznik Switch</t>
  </si>
  <si>
    <t>Autoamt Colibri</t>
  </si>
  <si>
    <t>02.10.2006</t>
  </si>
  <si>
    <t>02.11.2006</t>
  </si>
  <si>
    <t>20.12.2006</t>
  </si>
  <si>
    <t>15.02.2007</t>
  </si>
  <si>
    <t>30.08.2007</t>
  </si>
  <si>
    <t>29.11.2007</t>
  </si>
  <si>
    <t>23.11.2007</t>
  </si>
  <si>
    <t>21.12.2007</t>
  </si>
  <si>
    <t>12.05.2008</t>
  </si>
  <si>
    <t>10.06.2008</t>
  </si>
  <si>
    <t>06.06.2008</t>
  </si>
  <si>
    <t>30.05.2008</t>
  </si>
  <si>
    <t>19.01.2009</t>
  </si>
  <si>
    <t>20.05.2009</t>
  </si>
  <si>
    <t>Star 25</t>
  </si>
  <si>
    <t>Star 244</t>
  </si>
  <si>
    <t xml:space="preserve">Star </t>
  </si>
  <si>
    <t>Jelcz</t>
  </si>
  <si>
    <t>przyczepa Pożarnicza</t>
  </si>
  <si>
    <t>Man</t>
  </si>
  <si>
    <t xml:space="preserve">VOLSKWAGEN </t>
  </si>
  <si>
    <t>005M</t>
  </si>
  <si>
    <t>008</t>
  </si>
  <si>
    <t>004</t>
  </si>
  <si>
    <t>VTA 60</t>
  </si>
  <si>
    <t>TGL 12.240</t>
  </si>
  <si>
    <t>Golf</t>
  </si>
  <si>
    <t>08568</t>
  </si>
  <si>
    <t>17083/agregat KV</t>
  </si>
  <si>
    <t>WMAN04ZZ29Y234267</t>
  </si>
  <si>
    <t>WVWZZZ1HZPW747009</t>
  </si>
  <si>
    <t>PZL 8302</t>
  </si>
  <si>
    <t>PZ 2983S</t>
  </si>
  <si>
    <t>POZ A 322</t>
  </si>
  <si>
    <t>POZ A 325</t>
  </si>
  <si>
    <t>PZO 0967</t>
  </si>
  <si>
    <t>PZ 0550S</t>
  </si>
  <si>
    <t>PZ 4144T</t>
  </si>
  <si>
    <t>specjalny</t>
  </si>
  <si>
    <t>osobowy</t>
  </si>
  <si>
    <t>0/430</t>
  </si>
  <si>
    <t>1965.12.31</t>
  </si>
  <si>
    <t>1989.04.04</t>
  </si>
  <si>
    <t>1967.12.16</t>
  </si>
  <si>
    <t>1983.12.02</t>
  </si>
  <si>
    <t>1989.06.22</t>
  </si>
  <si>
    <t>1985.01.30</t>
  </si>
  <si>
    <t>2009.10.09</t>
  </si>
  <si>
    <t>1993.08.06</t>
  </si>
  <si>
    <t>04.07.2010</t>
  </si>
  <si>
    <t>24.11.2010</t>
  </si>
  <si>
    <t>6/3500</t>
  </si>
  <si>
    <t>7/3500</t>
  </si>
  <si>
    <t>4/15700</t>
  </si>
  <si>
    <t>6/12000</t>
  </si>
  <si>
    <t>5/0</t>
  </si>
  <si>
    <t>bezterminowo</t>
  </si>
  <si>
    <t>Rodzaj wartości</t>
  </si>
  <si>
    <t>odtworzeniowa</t>
  </si>
  <si>
    <t>Kamera + ruter</t>
  </si>
  <si>
    <t>06.03,2007</t>
  </si>
  <si>
    <t>Notebook IBM</t>
  </si>
  <si>
    <t>22.03.2007</t>
  </si>
  <si>
    <t>08.03.2007</t>
  </si>
  <si>
    <t>Notebook Toshiba</t>
  </si>
  <si>
    <t>23.03.2009</t>
  </si>
  <si>
    <t>księgowa brutto</t>
  </si>
  <si>
    <t>PZ 3917V</t>
  </si>
  <si>
    <t>SUJP325DSJ0016814</t>
  </si>
  <si>
    <t>NIE</t>
  </si>
  <si>
    <t>w ewidencji zabytków</t>
  </si>
  <si>
    <t xml:space="preserve">        NIE</t>
  </si>
  <si>
    <t>archiwum i poczta</t>
  </si>
  <si>
    <t>biura</t>
  </si>
  <si>
    <t>mieszkalny</t>
  </si>
  <si>
    <t>biura Ośrodka Pomocy Społecznej</t>
  </si>
  <si>
    <t>budynek w Kleszczewie OPS  - część stanowiąca współudział w budynku</t>
  </si>
  <si>
    <t>mieszkanie</t>
  </si>
  <si>
    <t>strażnica i świetlica</t>
  </si>
  <si>
    <t>mieszkanie, świetlica i część przeznaczona na wynajem - sklep</t>
  </si>
  <si>
    <t xml:space="preserve">IMAGO Tulcach, </t>
  </si>
  <si>
    <t>wynajęty na prowadzenie działalności usługowo-gastronomicznej</t>
  </si>
  <si>
    <t>świetlica</t>
  </si>
  <si>
    <t>Ośrodek zdrowia, fryzjerski zakład usługowy</t>
  </si>
  <si>
    <t>ośrodek zdrowia i apteka</t>
  </si>
  <si>
    <t>TAK</t>
  </si>
  <si>
    <t>wartość do ubezpieczenia</t>
  </si>
  <si>
    <t>płyty betonowe</t>
  </si>
  <si>
    <t>stropodach, sryropian, papa</t>
  </si>
  <si>
    <t>brak poddasza</t>
  </si>
  <si>
    <t>nie dotyczy</t>
  </si>
  <si>
    <t>płyty kanałowe</t>
  </si>
  <si>
    <t>cegła</t>
  </si>
  <si>
    <t>płyty żelbetowe</t>
  </si>
  <si>
    <t>stropodach, papa termozgrzewalna</t>
  </si>
  <si>
    <t>Budynek przy muszli w Kleszczewie</t>
  </si>
  <si>
    <t>Kleina</t>
  </si>
  <si>
    <t>drewniana i dachówka</t>
  </si>
  <si>
    <t>dostateczna</t>
  </si>
  <si>
    <t>dobry</t>
  </si>
  <si>
    <t>Siporex</t>
  </si>
  <si>
    <t>płyta kanałowa</t>
  </si>
  <si>
    <t>stropdach i papa</t>
  </si>
  <si>
    <t>drewniane</t>
  </si>
  <si>
    <t>bardzo dobry</t>
  </si>
  <si>
    <t>belki drewniane i papa</t>
  </si>
  <si>
    <t>dostateczny</t>
  </si>
  <si>
    <t>bloczki żwirowo-betonowe</t>
  </si>
  <si>
    <t>płyty kanałowa</t>
  </si>
  <si>
    <t>płyty korytkowe i papa</t>
  </si>
  <si>
    <t>Siporex i płyta żużlowo-betonowa</t>
  </si>
  <si>
    <t>żużlowo-betonowe</t>
  </si>
  <si>
    <t>cegła i siporex</t>
  </si>
  <si>
    <t>siporex</t>
  </si>
  <si>
    <t>stropodach, płyta kanałowa i papa</t>
  </si>
  <si>
    <t>żużlo-beton i płyta Teriwa</t>
  </si>
  <si>
    <t xml:space="preserve">stropodach i papa </t>
  </si>
  <si>
    <t>stropodach i papa termozgrzewalan</t>
  </si>
  <si>
    <t>cegła szczelinówka</t>
  </si>
  <si>
    <t>cegła wapienno piaskowa</t>
  </si>
  <si>
    <t>płyta żelbetonowa</t>
  </si>
  <si>
    <t>stropodach i papa</t>
  </si>
  <si>
    <t>konstrukcja drewniana</t>
  </si>
  <si>
    <t>pustak ceramiczny</t>
  </si>
  <si>
    <t>budynek po poczcie obecnie  nie wynajmowany</t>
  </si>
  <si>
    <t>działalność handlowo  gastronomiczna</t>
  </si>
  <si>
    <t xml:space="preserve"> budynek gospodarczy</t>
  </si>
  <si>
    <t>Urząd Gminy Kleszczewo</t>
  </si>
  <si>
    <t>4 x12   = 48 dni</t>
  </si>
  <si>
    <t>8x12    = 96 dni</t>
  </si>
  <si>
    <t>Kleszczewo - Środa</t>
  </si>
  <si>
    <t>Kleszczewo - Środa- Kleszczewo</t>
  </si>
  <si>
    <t>prywatny samochód osobowy pracownika lub samochód Zakładu Komunalnego</t>
  </si>
  <si>
    <t>** stan kasy w pozostałych dniach pracy</t>
  </si>
  <si>
    <t>* stan  przy wpłacaniu raty podatków likalnych</t>
  </si>
  <si>
    <t>*** gotówka przechowywana jest w kasetce metalowej zamkniętej w klasie pancernej</t>
  </si>
  <si>
    <t>alarm przeciwwłamaniowy, alartm przeciwkradzieży (przycisk pod biurkiem w kasie), certyfikowana torba z zabezpieczeniem do przenoszenia kasy.Budynek Urzędu Gminy chroniony jest przez firmę Juwentus.</t>
  </si>
  <si>
    <t>PZ0725X</t>
  </si>
  <si>
    <t>08.04.2012</t>
  </si>
  <si>
    <t>21.01.2012</t>
  </si>
  <si>
    <t>16.04.2012</t>
  </si>
  <si>
    <t>1988.07.13</t>
  </si>
  <si>
    <t>08.10.2011</t>
  </si>
  <si>
    <t>6/-</t>
  </si>
  <si>
    <t>13.09.2011</t>
  </si>
  <si>
    <t>sprzęt w używaniu USC (2x komputer, 2x monitor, 2x mysz, 2x klawiatura, skaner, drukarka, Modem, UPS, antena)</t>
  </si>
  <si>
    <t xml:space="preserve">Komputer 3 szt. </t>
  </si>
  <si>
    <t>Zestaw komputerowy</t>
  </si>
  <si>
    <t>22.09.2010</t>
  </si>
  <si>
    <t>Komputer P3520</t>
  </si>
  <si>
    <t>22.02.2011</t>
  </si>
  <si>
    <t>4 raty x 2 dni =8 dni</t>
  </si>
  <si>
    <t>pustak żużlobetonowy</t>
  </si>
  <si>
    <t>pustak żużlobetonowy, cegła i Siporex</t>
  </si>
  <si>
    <t>belki drewniane krokwiowe i papa</t>
  </si>
  <si>
    <t>belki drewniane krokwiowe i dachówka ceramiczna</t>
  </si>
  <si>
    <t>drewniane kratowe krokwiowe i papa</t>
  </si>
  <si>
    <t>prefabrykaty żelbetowe i papa termozgdzewalna</t>
  </si>
  <si>
    <t>wiązry kratowe  i eternit</t>
  </si>
  <si>
    <t>kratownice drewniane i eternit</t>
  </si>
  <si>
    <t>Gęstożebrowy płyta "TERIVA" i papa</t>
  </si>
  <si>
    <t>część bud ośr zdrowia w Nagradowicach w tym dobudowa apteki</t>
  </si>
  <si>
    <t>786-10-04-351</t>
  </si>
  <si>
    <t>000535913</t>
  </si>
  <si>
    <t>Klub strażaka w Ziminie</t>
  </si>
  <si>
    <t xml:space="preserve"> świetlica</t>
  </si>
  <si>
    <t>wyposażenie w Strażnicy w Kleszczewie</t>
  </si>
  <si>
    <t>wyposażenie w Strażnicy w Krzyżownikach</t>
  </si>
  <si>
    <t>wyposażenie w Strażnicy w Gowarzewie</t>
  </si>
  <si>
    <t>w budynku  GOKiS w Kleszczewie  (sprzęt z kształcenia na odległość) podczas remontu sprzęt przeniesiony na halę sportową</t>
  </si>
  <si>
    <t>w budynku Zakładu Komunalnego w Kleszczewie - wyposażenie biura dla Policji</t>
  </si>
  <si>
    <t>wyposażenie w budynku Urzędu Gminy</t>
  </si>
  <si>
    <t>wyposażenie budynku w Markowicach</t>
  </si>
  <si>
    <t>8411Z</t>
  </si>
  <si>
    <t>wyposażenie w Strażnicy w Komornikach</t>
  </si>
  <si>
    <t>2007-2010</t>
  </si>
  <si>
    <t>ogrodzenie terenu przy szkole i Orliku w Kleszczewie</t>
  </si>
  <si>
    <t>2010r.</t>
  </si>
  <si>
    <t>64.077,50</t>
  </si>
  <si>
    <t>2009r., 2010r.</t>
  </si>
  <si>
    <t>wyposażenie w budynku w Poklatkach</t>
  </si>
  <si>
    <t xml:space="preserve">gaśnice 5 szt, </t>
  </si>
  <si>
    <t>wyposażenie w ośrodku zdrowia w Nagradowicach</t>
  </si>
  <si>
    <t xml:space="preserve"> gaśnice 5 szt</t>
  </si>
  <si>
    <t>gaśnice 2 szt, wóz strażacki</t>
  </si>
  <si>
    <t>gaśnice 2 szt, wozy strażackie</t>
  </si>
  <si>
    <t>gaśnice 6 szt, wozy strażackie</t>
  </si>
  <si>
    <t>gaśnice 1 szt, wóz strażacki</t>
  </si>
  <si>
    <t>gaśnice proszkowe 6 szt, czujki, alarm z sygn dzwiękową, alarm p-poż, drzwi zewnętrzne -2szt *2 szt zamek NUOVA FEB,  szyby w oknach atywłamaniowe P-2, i ramy antywyważeniowe, ochrona Juwentus</t>
  </si>
  <si>
    <t>gaśnica pianowa  5 szt, alarm</t>
  </si>
  <si>
    <t>gaśnice proszkowa i do gaszenia sprzętu komputerowego, alarm przeciwwłamaniowy ochrona całodobowa Juwentus</t>
  </si>
  <si>
    <t>Budynek archiwum w Kleszczewie</t>
  </si>
  <si>
    <t>1 gaśnica proszkowa</t>
  </si>
  <si>
    <t>użytkowy- wynajmowany</t>
  </si>
  <si>
    <t>gaśnice 5 szt</t>
  </si>
  <si>
    <t>gaśnice 2 szt</t>
  </si>
  <si>
    <t xml:space="preserve">gaśnice proszkowe 3  szt </t>
  </si>
  <si>
    <t>gaśnica 1 szt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</si>
  <si>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</si>
  <si>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>wyposażenie w budynku w Tulcach ul. Poznańka 21-23                           (służba zdrowia i działaność usługowa)</t>
  </si>
  <si>
    <t>zabezpieczenia
(znane zabezpieczenia p-poż i przeciw kradzieżowe)                                      (2)</t>
  </si>
  <si>
    <t>PKD</t>
  </si>
  <si>
    <t>Liczba pracowników</t>
  </si>
  <si>
    <t>Urząd Gminy</t>
  </si>
  <si>
    <t>Gminny Ośrodek Kultury i Sportu</t>
  </si>
  <si>
    <t>777-26-55-868</t>
  </si>
  <si>
    <t>9004Z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</si>
  <si>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</si>
  <si>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Ośrodek Kultury</t>
  </si>
  <si>
    <t>działalność kulturalna</t>
  </si>
  <si>
    <r>
      <t>nie</t>
    </r>
    <r>
      <rPr>
        <sz val="10"/>
        <rFont val="Arial"/>
        <family val="2"/>
      </rPr>
      <t xml:space="preserve">                            budynek w trakcie przebudowy ( przez okres ok. 1 roku)</t>
    </r>
  </si>
  <si>
    <t>nie</t>
  </si>
  <si>
    <t>gaśnice pianowe 5szt; 3 czujniki alarmowe; 3szt drzwi; 5 zamków; kraty w biurze dyrektora - parter</t>
  </si>
  <si>
    <t>ul. Poznańska 6, 63-005  Kleszczewo</t>
  </si>
  <si>
    <t>papa</t>
  </si>
  <si>
    <t>dobra</t>
  </si>
  <si>
    <t>Hala Widowisko-Sportowa w Kleszczewie</t>
  </si>
  <si>
    <t>działalność rekreacyjno-sportowa</t>
  </si>
  <si>
    <t>tak</t>
  </si>
  <si>
    <t xml:space="preserve">gaśnice pianowe 2 szt, gaśnica śniegowa 1szt; 3 czujniki alarmowe; 3szt drzwi zewn. + 1szt łącznik Zespół Szkół </t>
  </si>
  <si>
    <t>ul. Poznańska 2, 63-005  Kleszczewo</t>
  </si>
  <si>
    <t>cegła pełna, pustaki szczelinowe, rdzenie żelbetowe, gazobeton</t>
  </si>
  <si>
    <t>strop stalowy - system astron</t>
  </si>
  <si>
    <t>blacha stalowa - system astron</t>
  </si>
  <si>
    <t>Hala Sportowa w Tulcach</t>
  </si>
  <si>
    <t>gaśnica GP-4x 7szt, gaśnica GP-6x 2szt, gaśnica GS-2x 1szt; 3 hydranty, 3szt drzwi zewnętrzne + 1szt wewnętrzne łącznik z Zespołem Szkół; 7 zamków</t>
  </si>
  <si>
    <t>ul. Poznańska 1, 63-004 Tulce</t>
  </si>
  <si>
    <t xml:space="preserve">cegła pełna, pustaki szczelinowe, rdzenie żelbetowe, </t>
  </si>
  <si>
    <t>dźwigary stalowe</t>
  </si>
  <si>
    <t>blacha trapezowa</t>
  </si>
  <si>
    <t xml:space="preserve">Place zabaw </t>
  </si>
  <si>
    <t>rekreacja</t>
  </si>
  <si>
    <t>ogrodzenie - płot z paneli metalowych, uliczka zamykana na klucz</t>
  </si>
  <si>
    <t>Gmina Kleszczewo, miejscowości: Gowarzewo, Kleszczewo, Komorniki, Krerowo, Krzyżowniki, Markowice, Nagradowice, Poklatki, Śródka, Zimin</t>
  </si>
  <si>
    <t>Trybuny wraz z budynkiem sędziowskim</t>
  </si>
  <si>
    <t>boisko sportowe w Kleszczewie przy                        ul. Sportowej</t>
  </si>
  <si>
    <t>Muszla koncertowa</t>
  </si>
  <si>
    <t>ul. Poznańska (przy Urządzie Gminy Kleszczewo) 63-005 Kleszczewo</t>
  </si>
  <si>
    <t>Gminny Ośrodek Kultury</t>
  </si>
  <si>
    <t>Drukarka Brother DCP-115C</t>
  </si>
  <si>
    <t>Telefaks PANASONIC</t>
  </si>
  <si>
    <t>Drukarka HP DeskJet 1280</t>
  </si>
  <si>
    <t>Urządzenie wielofunkcyje</t>
  </si>
  <si>
    <t>Notebook TOSHIBA</t>
  </si>
  <si>
    <t>Aparat fotograficzny Olympus SP-510UZ z karta pamięci</t>
  </si>
  <si>
    <t xml:space="preserve">Aparat fotograficzny Kodak EasyShare M753 z karta pamięci </t>
  </si>
  <si>
    <t xml:space="preserve"> ul. Poznańska 21 63-004 Tulce</t>
  </si>
  <si>
    <t>ul. Poznańska 1 63-004 Tulce ( Boisko ORLIK)</t>
  </si>
  <si>
    <t>ul. Poznańska 2 63-005 Kleszczewo ( Boisko ORLIK)</t>
  </si>
  <si>
    <t>ZESPÓŁ SZKÓŁ W KLESZCZEWIE</t>
  </si>
  <si>
    <t xml:space="preserve">Budynek szkolny </t>
  </si>
  <si>
    <t>edukacja</t>
  </si>
  <si>
    <t>1953-1993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</si>
  <si>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</si>
  <si>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Kleszczewo, ul. Poznańska 2</t>
  </si>
  <si>
    <t xml:space="preserve">stara część - cegła ceramiczna                                      </t>
  </si>
  <si>
    <t>strop kleina</t>
  </si>
  <si>
    <t>drewniana krokwiowa, dachówka</t>
  </si>
  <si>
    <t>stara - nie</t>
  </si>
  <si>
    <t>bardzo dobra</t>
  </si>
  <si>
    <t>nowa część - siporex Żabinko</t>
  </si>
  <si>
    <t>zestaw do zabaw ruchowych nr 4</t>
  </si>
  <si>
    <t>zabawa dzieci</t>
  </si>
  <si>
    <t>ogrodzenie Pallas/ogrodzenie placu zabaw z zestawem do zabaw ruchowych/</t>
  </si>
  <si>
    <t>Pociąg Foresto nr kat.36</t>
  </si>
  <si>
    <t>Zespół Szkół w Kleszczewie</t>
  </si>
  <si>
    <t>Centrala telefoniczna Platan Beta</t>
  </si>
  <si>
    <t>Telefaks Panasonic</t>
  </si>
  <si>
    <t>Kserokopiarka RICOH 1018D</t>
  </si>
  <si>
    <t>Kserokopiarka INFOTEC</t>
  </si>
  <si>
    <t>Drukarka HP LJ 1600</t>
  </si>
  <si>
    <t>Laminator H210</t>
  </si>
  <si>
    <t>Internetowe Centrum Informacji Multimedialnej</t>
  </si>
  <si>
    <t>Kserokopiarka RICOH</t>
  </si>
  <si>
    <t>Laptop ASUS</t>
  </si>
  <si>
    <t>Rzutnik 3M 25660</t>
  </si>
  <si>
    <t>Projektor Sanyo PLC</t>
  </si>
  <si>
    <t>2 kolumny Yamaha</t>
  </si>
  <si>
    <t xml:space="preserve">Mikroskop Probino z kamerą </t>
  </si>
  <si>
    <t>Konsola do gier  Micrisoft X-Box-360 Elite</t>
  </si>
  <si>
    <t>Microwieża  MCM166/12 PHILIPS</t>
  </si>
  <si>
    <t>Zespół Szkól w Kleszczewie</t>
  </si>
  <si>
    <t>786-14-78-942</t>
  </si>
  <si>
    <t>639-622-860</t>
  </si>
  <si>
    <t>8560Z</t>
  </si>
  <si>
    <t>48</t>
  </si>
  <si>
    <t>Zespół Szkół w Tulcach</t>
  </si>
  <si>
    <t>budynek  szkolny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</si>
  <si>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</si>
  <si>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ul. Poznańska 1;                     63-004 Tulce</t>
  </si>
  <si>
    <t>cegła pełna kratówka</t>
  </si>
  <si>
    <t>płyty kanałowe "S"</t>
  </si>
  <si>
    <t>płyty kanałowe, papa termo  blacha falista</t>
  </si>
  <si>
    <t>zestaw do zabaw ruchowych nr 9</t>
  </si>
  <si>
    <t>księgowa brotto</t>
  </si>
  <si>
    <t>ul. Poznańska 1;                    63-004 Tulce</t>
  </si>
  <si>
    <t>2 odbiorniki zestawu bezprzewodowego MONACOR TXS 842</t>
  </si>
  <si>
    <t>Telewizor DTM-21U7K Daewoo - przedszkole</t>
  </si>
  <si>
    <t>Kserokopiarka Canon IR2018</t>
  </si>
  <si>
    <t>Telefax Panasonic KX-FLB 803 PD</t>
  </si>
  <si>
    <t>Komputer HP COMPAQ</t>
  </si>
  <si>
    <t>Drukarka HP Color Laser Jet</t>
  </si>
  <si>
    <t>Kserokopiarka IR-1020 - przedszkole</t>
  </si>
  <si>
    <t>Kserokopiarka Canon IR2520</t>
  </si>
  <si>
    <t xml:space="preserve">HP Office Jeat Pro- urządzenie wielofunkcyjne </t>
  </si>
  <si>
    <t>Aparat fotograficzny- przedszkole</t>
  </si>
  <si>
    <t>Rzutnik pisma 3M 2660 walizkowy</t>
  </si>
  <si>
    <t>Notebook HP</t>
  </si>
  <si>
    <t>Notebook HP z osprzetem i oprogramowaniem</t>
  </si>
  <si>
    <t xml:space="preserve">Notebook HP </t>
  </si>
  <si>
    <t>Zestaw multimedialny/projektor LG, Asus Eeepc, urządzenie wielofunkcyjne</t>
  </si>
  <si>
    <t>Aparat fotograficzny  Sony - Alpha 38 OL z osprzętem</t>
  </si>
  <si>
    <t>Notebook HP  4720s</t>
  </si>
  <si>
    <t>Radioodtwarzacz CD/MP3 UPS --Philips</t>
  </si>
  <si>
    <t xml:space="preserve">Monitoring wizyjny </t>
  </si>
  <si>
    <t>786-14-78-936</t>
  </si>
  <si>
    <t>639-622-876</t>
  </si>
  <si>
    <t>59</t>
  </si>
  <si>
    <t>Zespół Szkól W Tulcach</t>
  </si>
  <si>
    <t>Zakład Komunalny</t>
  </si>
  <si>
    <t>Warsztat + biura /542,3 m2/ + urządzenia na placu, brama</t>
  </si>
  <si>
    <t>Biura, warsztat naprawy pojazdów</t>
  </si>
  <si>
    <t>1967/1987</t>
  </si>
  <si>
    <t>budynek, powiadomienie do agencji ochrony JUVENTUS, kraty na oknach w części biurowej - parter, 3 szt. drzwii</t>
  </si>
  <si>
    <t>63-005 Kleszczewo, ul. Sportowa 3</t>
  </si>
  <si>
    <t>CEGŁA</t>
  </si>
  <si>
    <t>Stropo-dach, papa</t>
  </si>
  <si>
    <t>NIE DOTYCZY</t>
  </si>
  <si>
    <t>DOBRY</t>
  </si>
  <si>
    <t>ZŁY</t>
  </si>
  <si>
    <t>Magazyn materiałów pędnych /14,2 m2/</t>
  </si>
  <si>
    <t>Przechowywanie olejów silnikowych</t>
  </si>
  <si>
    <t xml:space="preserve">gaśnice + system alarmowy dźwiękowo - świetlny, sygnalizatory na budynkach, powiadomienie do agencji ochrony JUVENTUS </t>
  </si>
  <si>
    <t>DOSTATECZNY</t>
  </si>
  <si>
    <t>Magazyn części zamiennych, garaże /253 m2/</t>
  </si>
  <si>
    <t>Przechowywanie części zamiennych, narzędzi, garaże do pojazdów</t>
  </si>
  <si>
    <t>Plyty korytkowe, papa</t>
  </si>
  <si>
    <t>Hydrofornia Nagradowice /133,5 m2/ + urządzenia i sieć wodociągowa</t>
  </si>
  <si>
    <t>Produkcja i uzdatnianie wody</t>
  </si>
  <si>
    <t>gaśnice</t>
  </si>
  <si>
    <t>Nagradowice 29, 63-006 Krerowo</t>
  </si>
  <si>
    <t>Eternit</t>
  </si>
  <si>
    <t>BARDZO DOBRY</t>
  </si>
  <si>
    <t>DOBRY/ NIE DOTYCZY</t>
  </si>
  <si>
    <t>Chlorownia Nagradowice</t>
  </si>
  <si>
    <t>Uzdatnianie wody</t>
  </si>
  <si>
    <t>Hydrofornia Tulce /58,14 m2/ + urządzenia i sieć wodociągowa</t>
  </si>
  <si>
    <t xml:space="preserve">Tulce, ul. Pocztowa </t>
  </si>
  <si>
    <t>Beton</t>
  </si>
  <si>
    <t>Hydrofornia Krerowo /198,72 m2/ + urządzenia i sieć wodociągowa</t>
  </si>
  <si>
    <t>63-006 Krerowo</t>
  </si>
  <si>
    <t>Hydrofornia Gowarzewo /146,72 m2/ + urządzenia i sieć wodociągowa</t>
  </si>
  <si>
    <t>Gowarzewo, ul. Swarzędzka 8, 63-004 Tulce</t>
  </si>
  <si>
    <t>Hydrofornia Kleszczewo /65,52 m2 + urządzenia i sieć wodociągowa</t>
  </si>
  <si>
    <t>63-005 Kleszczewo, ul. Strażacka 2</t>
  </si>
  <si>
    <t>Budynek gospodarki osadowej - Oczyszczalnia Nagradowice /49,2 m2/</t>
  </si>
  <si>
    <t>Odbiór i oczyszczanie ścieków</t>
  </si>
  <si>
    <t>Płyta obornicka</t>
  </si>
  <si>
    <t>Budynek socjalno-techniczny - Oczyszczalnia Nagradowice /56,43 m2/</t>
  </si>
  <si>
    <t>Biuro, szatnia</t>
  </si>
  <si>
    <t>BARDZO DOBRE/ DOSTATECZNY</t>
  </si>
  <si>
    <t>Kanalizacja Tulce /6,16 m2/ + urządzenia i sieć kanalizacyjna</t>
  </si>
  <si>
    <t>Odbiór ścieków</t>
  </si>
  <si>
    <t>gaśnica</t>
  </si>
  <si>
    <t>63-004 Tulce, ul. Sportowa</t>
  </si>
  <si>
    <t>Sieć wodno - kanalizacyjna w Kleszczewie 495 m</t>
  </si>
  <si>
    <t>Dostarczenie wody, odbiór ścieków</t>
  </si>
  <si>
    <t>63-005 Kleszczewo, ul. Topolowa</t>
  </si>
  <si>
    <t>Sieć wodociągowa w Komornikach</t>
  </si>
  <si>
    <t>Dostarczenie wody</t>
  </si>
  <si>
    <t>Komorniki,63-004 Tulce</t>
  </si>
  <si>
    <t>Komputer OPTIMUS XP</t>
  </si>
  <si>
    <t>Komputer WinXPOffice</t>
  </si>
  <si>
    <t>Drukarka HPlaserJetPZ015</t>
  </si>
  <si>
    <t>Zasilacz awaryjny APC Smart 3000</t>
  </si>
  <si>
    <t>Komputer PC</t>
  </si>
  <si>
    <t>Komputer Hyundai</t>
  </si>
  <si>
    <t>Kasa fiskalna autobusowa (2 szt.)</t>
  </si>
  <si>
    <t>Rejestrator cyfrowy, kamery</t>
  </si>
  <si>
    <t>Rejestrator cyfrowy, kamery (2 szt.)</t>
  </si>
  <si>
    <t>KASETKA METALOWA</t>
  </si>
  <si>
    <t>utargów poza godzinami pracy.</t>
  </si>
  <si>
    <t>wyjaśnienia do ZGK</t>
  </si>
  <si>
    <t>Zakład Gospodarki Komunalnej</t>
  </si>
  <si>
    <t>MAN</t>
  </si>
  <si>
    <t>NL202</t>
  </si>
  <si>
    <t>WNAA102434B014164</t>
  </si>
  <si>
    <t>PZ 88627</t>
  </si>
  <si>
    <t>Autobus</t>
  </si>
  <si>
    <t>39 msc siedz.+ 54 msc stojących</t>
  </si>
  <si>
    <t>1.209 - wymiana licznika</t>
  </si>
  <si>
    <t>AUTOSAN</t>
  </si>
  <si>
    <t>H9-20</t>
  </si>
  <si>
    <t>POB 829S</t>
  </si>
  <si>
    <t>42 msc siedz.+ 43 msc stojących</t>
  </si>
  <si>
    <t>962.461</t>
  </si>
  <si>
    <t>H9-35</t>
  </si>
  <si>
    <t>SUAHS301CM5760010</t>
  </si>
  <si>
    <t>POB 830S</t>
  </si>
  <si>
    <t>33 msc siedz. + 38 msc stojących</t>
  </si>
  <si>
    <t>765.174</t>
  </si>
  <si>
    <t>MERCEDES BENZ</t>
  </si>
  <si>
    <t>814D</t>
  </si>
  <si>
    <t>WDB6703131N016177</t>
  </si>
  <si>
    <t>PZ 9714H</t>
  </si>
  <si>
    <t>27 msc siedz.</t>
  </si>
  <si>
    <t>658.602</t>
  </si>
  <si>
    <t>JELCZ</t>
  </si>
  <si>
    <t>M-11</t>
  </si>
  <si>
    <t>POB 828S</t>
  </si>
  <si>
    <t>31 msc siedz. + 70 msc stojących</t>
  </si>
  <si>
    <t>169.607</t>
  </si>
  <si>
    <t>NL 202</t>
  </si>
  <si>
    <t>WMAA102521BO14745</t>
  </si>
  <si>
    <t>PZ 90246</t>
  </si>
  <si>
    <t>39 msc siedz. + 54 msc stojących</t>
  </si>
  <si>
    <t>49.407 - wymiana licznika</t>
  </si>
  <si>
    <t>PZ 28016</t>
  </si>
  <si>
    <t>43 msc siedz. + 46 msc stojących</t>
  </si>
  <si>
    <t>240.459</t>
  </si>
  <si>
    <t>0405N</t>
  </si>
  <si>
    <t>WDB35742013071156</t>
  </si>
  <si>
    <t>PZ 4077A</t>
  </si>
  <si>
    <t>42 msc siedz. + 60 msc stojących</t>
  </si>
  <si>
    <t>755.665</t>
  </si>
  <si>
    <t>WDB35742013071157</t>
  </si>
  <si>
    <t>PZ 4076A</t>
  </si>
  <si>
    <t>854.023</t>
  </si>
  <si>
    <t>FIAT DUCATO</t>
  </si>
  <si>
    <t>FURGON 2,3 JTD</t>
  </si>
  <si>
    <t>ZFA24400007325337</t>
  </si>
  <si>
    <t>PZ 35491</t>
  </si>
  <si>
    <t>Ciężarowy</t>
  </si>
  <si>
    <t>2286/81</t>
  </si>
  <si>
    <t>3 msc siedz.</t>
  </si>
  <si>
    <t>102.128</t>
  </si>
  <si>
    <t>MERCEDES</t>
  </si>
  <si>
    <t>BENZ UNIMOG</t>
  </si>
  <si>
    <t>WDB4091011W000429</t>
  </si>
  <si>
    <t>PZ 74099</t>
  </si>
  <si>
    <t>Pojazd wielofunkcyjny</t>
  </si>
  <si>
    <t>2 msc siedz.</t>
  </si>
  <si>
    <t>62.615</t>
  </si>
  <si>
    <t>URSUS</t>
  </si>
  <si>
    <t>C360 3P</t>
  </si>
  <si>
    <t>PWX 7606</t>
  </si>
  <si>
    <t>Ciągnik rolniczy</t>
  </si>
  <si>
    <t>1 msc siedz.</t>
  </si>
  <si>
    <t>4.167</t>
  </si>
  <si>
    <t>PNT 4974</t>
  </si>
  <si>
    <t>4.814</t>
  </si>
  <si>
    <t>C 360</t>
  </si>
  <si>
    <t>PNT 4930</t>
  </si>
  <si>
    <t>BIAŁORUŚ</t>
  </si>
  <si>
    <t>Koparko spycharka</t>
  </si>
  <si>
    <t>2.154</t>
  </si>
  <si>
    <t>-</t>
  </si>
  <si>
    <t>MEPROZET</t>
  </si>
  <si>
    <t>666/89</t>
  </si>
  <si>
    <t>PZ 7780E</t>
  </si>
  <si>
    <t>Przyczepa asenizacyjna</t>
  </si>
  <si>
    <t>UNIWERSALNA</t>
  </si>
  <si>
    <t>ITM 682</t>
  </si>
  <si>
    <t>POZ 61GY</t>
  </si>
  <si>
    <t>Przyczepa rolnicza</t>
  </si>
  <si>
    <t>A20</t>
  </si>
  <si>
    <t>WMAA200121BB016149</t>
  </si>
  <si>
    <t>PZ 9713H</t>
  </si>
  <si>
    <t>45 msc siedz. + 48 msc stojących</t>
  </si>
  <si>
    <t>123.079</t>
  </si>
  <si>
    <t>Sprinter 308 CDT</t>
  </si>
  <si>
    <t>WDB9036611R532204</t>
  </si>
  <si>
    <t>PZ 7715E</t>
  </si>
  <si>
    <t>Samochód ciężarowy</t>
  </si>
  <si>
    <t>175.773</t>
  </si>
  <si>
    <t>PRONAR</t>
  </si>
  <si>
    <t>T653</t>
  </si>
  <si>
    <t>3084A</t>
  </si>
  <si>
    <t>PZ 2547F</t>
  </si>
  <si>
    <t>TEREX</t>
  </si>
  <si>
    <t>SMFH44TC0AFM5672</t>
  </si>
  <si>
    <t>Koparko-ładowarka</t>
  </si>
  <si>
    <t>3.271</t>
  </si>
  <si>
    <t>OPEL</t>
  </si>
  <si>
    <t>Corsa</t>
  </si>
  <si>
    <t>WOLOSBF08Y4079451</t>
  </si>
  <si>
    <t>PZ 2145N</t>
  </si>
  <si>
    <t>Samochód osobowy</t>
  </si>
  <si>
    <t xml:space="preserve">5 msc </t>
  </si>
  <si>
    <t>204.073</t>
  </si>
  <si>
    <t>VOLKSWAGEN</t>
  </si>
  <si>
    <t>Caddy Kombi 1,9 TDI</t>
  </si>
  <si>
    <t>WV2ZZZ2KZ9X006364</t>
  </si>
  <si>
    <t>PZ 0947N</t>
  </si>
  <si>
    <t>32.659</t>
  </si>
  <si>
    <t>786-00-09-375</t>
  </si>
  <si>
    <t>4931Z</t>
  </si>
  <si>
    <t>Ośrodek Pomocy Społecznej</t>
  </si>
  <si>
    <t>777-26-20-410</t>
  </si>
  <si>
    <t>632002656</t>
  </si>
  <si>
    <t>8899Z</t>
  </si>
  <si>
    <t>Laptop</t>
  </si>
  <si>
    <t>31.12.2012 31.12.2013 31.12.2014</t>
  </si>
  <si>
    <t>31.07.2012 31.07.2013 31.07.2014</t>
  </si>
  <si>
    <t>01.01.2012 01.01.2013 01.01.2014</t>
  </si>
  <si>
    <t>30.07.2013 30.07.2014 30.07.2015</t>
  </si>
  <si>
    <t>16.03.2012 16.03.2013 16.03.2014</t>
  </si>
  <si>
    <t>15.03.2013 15.03.2014 15.03.2015</t>
  </si>
  <si>
    <t>15.10.2012 15.10.2013 15.10.2014</t>
  </si>
  <si>
    <t>14.10.2013 14.10.2014 14.10.2015</t>
  </si>
  <si>
    <t>14.10.2012 14.10.2013 14.10.2014</t>
  </si>
  <si>
    <t>04.05.2012 04.05.2013 04.05.2014</t>
  </si>
  <si>
    <t>03.05.2013 03.05.2014 03.05.2015</t>
  </si>
  <si>
    <t>02.01.2012 02.01.2013 02.01.2014</t>
  </si>
  <si>
    <t>01.01.2013 01.01.2014 01.01.2015</t>
  </si>
  <si>
    <t>31.01.2012 31.01.2013 31.01.2014</t>
  </si>
  <si>
    <t>30.01.2013 30.01.2014 30.01.2015</t>
  </si>
  <si>
    <t>11.07.2012 11.07.2013 11.07.2014</t>
  </si>
  <si>
    <t>10.07.2013 10.07.2014 10.07.2015</t>
  </si>
  <si>
    <t>23.01.2012 23.01.2013 23.01.2014</t>
  </si>
  <si>
    <t>22.01.2013 22.01.2014 22.01.2015</t>
  </si>
  <si>
    <t>30.01.2012 30.01.2013 30.01.2014</t>
  </si>
  <si>
    <t>29.01.2013 29.01.2014 29.01.2015</t>
  </si>
  <si>
    <t>31.12.2012 01.12.2013 31.12.2014</t>
  </si>
  <si>
    <t>16.05.2012 16.05.2013 16.05.2014</t>
  </si>
  <si>
    <t>15.05.2013 15.05.2014 15.05.2015</t>
  </si>
  <si>
    <t>15.05.2012 15.05.2013 15.05.2014</t>
  </si>
  <si>
    <t>14.05.2013 14.05.2014 14.05.2015</t>
  </si>
  <si>
    <t>05.06.2012 05.06.2013 05.06.2014</t>
  </si>
  <si>
    <t>04.06.2013 04.06.2014 04.06.2015</t>
  </si>
  <si>
    <t>Skorpion</t>
  </si>
  <si>
    <t>120R</t>
  </si>
  <si>
    <t>brak</t>
  </si>
  <si>
    <t>rębak do gałęzi</t>
  </si>
  <si>
    <t>Ubezpieczenie mienia od ognia i innych zdarzeń losowych-zalanie</t>
  </si>
  <si>
    <t>Data szkody</t>
  </si>
  <si>
    <t>26.10.2009</t>
  </si>
  <si>
    <t>Ubezpieczenie Auto Casco- szyba</t>
  </si>
  <si>
    <t>30.12.2009</t>
  </si>
  <si>
    <t>07.06.2010</t>
  </si>
  <si>
    <t>16.03.2010</t>
  </si>
  <si>
    <t>26.07.2010</t>
  </si>
  <si>
    <t>Ubezpieczenie Auto Casco</t>
  </si>
  <si>
    <t>28.07.2010</t>
  </si>
  <si>
    <t>06.12.2010</t>
  </si>
  <si>
    <t>15.12.2010</t>
  </si>
  <si>
    <t>Ubezpieczenie Odpowiedzialności Cywilnej Posiadaczy pojazdów mechanicznych</t>
  </si>
  <si>
    <t>04.08.2010</t>
  </si>
  <si>
    <t>OC dróg</t>
  </si>
  <si>
    <t>25.10.2010</t>
  </si>
  <si>
    <t>18.03.2010</t>
  </si>
  <si>
    <t>06.05.2011</t>
  </si>
  <si>
    <t>3 751,00 zł, rezerwa 2 500,00 zł</t>
  </si>
  <si>
    <t>07.03.2011</t>
  </si>
  <si>
    <t>Ubezpieczenie mienia od ognia i innych zdarzeń losowych-uszkodzenie słupa</t>
  </si>
  <si>
    <t>19.02.2011</t>
  </si>
  <si>
    <t>Wandalizm</t>
  </si>
  <si>
    <t>29.03.2011</t>
  </si>
  <si>
    <t>Kradzież</t>
  </si>
  <si>
    <t>Ubezpieczenie szyb od stłuczenia</t>
  </si>
  <si>
    <t>17.06.2011</t>
  </si>
  <si>
    <t>Włamanie</t>
  </si>
  <si>
    <t>18.12.2011 18.12.2012 18.12.2013</t>
  </si>
  <si>
    <t>17.12.2012 17.12.2013 17.12.2014</t>
  </si>
  <si>
    <t>07.11.2011 07.11.2012 07.11.2013</t>
  </si>
  <si>
    <t>06.11.2012 06.11.2013 06.11.2014</t>
  </si>
  <si>
    <t xml:space="preserve">07.11.2011 07.11.2012 07.11.2013 </t>
  </si>
  <si>
    <t>09.11.2011 09.11.2012 09.11.2013</t>
  </si>
  <si>
    <t>08.11.2012 08.11.2013 08.11.2014</t>
  </si>
  <si>
    <t>22.12.2011 22.12.2012 22.12.2013</t>
  </si>
  <si>
    <t>21.12.2012 21.12.2013 21.12.2014</t>
  </si>
  <si>
    <t>01.10.2011 01.10.2012 01.10.2013</t>
  </si>
  <si>
    <t>30.09.2012 30.09.2013 30.09.2014</t>
  </si>
  <si>
    <t>Monitoring wizyjny</t>
  </si>
  <si>
    <t>Komputer Optimus Win XPO</t>
  </si>
  <si>
    <t>Komputer Fujitsu + Office</t>
  </si>
  <si>
    <t>Skaner HP</t>
  </si>
  <si>
    <t>Komputer Celeron</t>
  </si>
  <si>
    <t>Komputer Esprimo</t>
  </si>
  <si>
    <t>Drukarka laserowa</t>
  </si>
  <si>
    <t>Drukarka laserowa kolorowa</t>
  </si>
  <si>
    <t>Drukarka laserowa 2 szt</t>
  </si>
  <si>
    <t>Monitor LG 1753S 2 szt.</t>
  </si>
  <si>
    <t>Komputer IBM 3400 serwer</t>
  </si>
  <si>
    <t>Komputer z monitorem LCD 9 szt. (w pomieszczeniu GOK kształcenie na odległość)</t>
  </si>
  <si>
    <t xml:space="preserve">Drukaraka </t>
  </si>
  <si>
    <t>Komputer z monitorem</t>
  </si>
  <si>
    <t>Mikrofon PR-M-9903 bezprzedowowy, mikser 802 XENYX, okablowanie</t>
  </si>
  <si>
    <t>Telefaks Panasonic KX-FC 228 PD-T</t>
  </si>
  <si>
    <t>Mikser 802 XENYX 1szt</t>
  </si>
  <si>
    <t>Mikrofon PR-M-9903 bezprzewodowy, mikser 802 XENYX, okablowanie</t>
  </si>
  <si>
    <t>Zestaw komputerowy ESPRIMOP2560</t>
  </si>
  <si>
    <t>Komputer ESPRIMO P3521 z monitorem</t>
  </si>
  <si>
    <t>Interaktywny zestaw multimedialny</t>
  </si>
  <si>
    <t>Komputer PC z osprzętem i oprogramowaniem</t>
  </si>
  <si>
    <t>Nagrywarka Toshiba</t>
  </si>
  <si>
    <t>Telewizor Samsung</t>
  </si>
  <si>
    <t>Drukarka HP 1515n</t>
  </si>
  <si>
    <t>Zestaw/komputer, monitorLSD, oprogramowanie, osprzęt/</t>
  </si>
  <si>
    <t>Zestaw/komputer, monitor LSD, oprogramowanie, osprzęt/</t>
  </si>
  <si>
    <t>Zestaw/komputer, monitor LSD, oprogramowanie, osprzęt/DELL</t>
  </si>
  <si>
    <t>Komputer DELL z osprzętem i oprogramowaniem</t>
  </si>
  <si>
    <t>Telewizor PANASONIC</t>
  </si>
  <si>
    <t>Mikser dźwięku YAMAHA MG z procesorem</t>
  </si>
  <si>
    <t>Mikrofony pojemnościowe Omnitronic</t>
  </si>
  <si>
    <t>Pracownia internetowa</t>
  </si>
  <si>
    <t>Komputer</t>
  </si>
  <si>
    <t>Drukarka</t>
  </si>
  <si>
    <t>Urządzenie DSL</t>
  </si>
  <si>
    <t>Router</t>
  </si>
  <si>
    <t xml:space="preserve">Drukarka </t>
  </si>
  <si>
    <t>Kopiarka D-Copia 16W</t>
  </si>
  <si>
    <t>Kopiarka Muratec</t>
  </si>
  <si>
    <t>Monitor</t>
  </si>
  <si>
    <t>Kopiarka  UTAX</t>
  </si>
  <si>
    <t>Drukarka Canon P90 przenośna</t>
  </si>
  <si>
    <t>Komputer notebook</t>
  </si>
  <si>
    <t>Laptop Toshiba</t>
  </si>
  <si>
    <t>Kamera cyfrofa SONY</t>
  </si>
  <si>
    <t>Mikrofon FP 12</t>
  </si>
  <si>
    <t>Wzmacniacz Yamaha</t>
  </si>
  <si>
    <t>Czytnik laserowy</t>
  </si>
  <si>
    <t>Wizualizer</t>
  </si>
  <si>
    <t>Radiomagnetofon Grunding</t>
  </si>
  <si>
    <t>Mikrofony do zestawu bezprzewodowego</t>
  </si>
  <si>
    <t>Aparat fotograficzny z ładowarką</t>
  </si>
  <si>
    <t>Razem sprzęt stacjonarny</t>
  </si>
  <si>
    <t>Razem sprzęt przenośny</t>
  </si>
  <si>
    <t>Razem monitoring wizyjny</t>
  </si>
  <si>
    <t>Razem oprogramowanie</t>
  </si>
  <si>
    <t>FSC Starachowice</t>
  </si>
  <si>
    <t>PZ 9165X</t>
  </si>
  <si>
    <t>26.07.2012 26.07.2013 26.07.2014</t>
  </si>
  <si>
    <t>25.07.2013 25.07.2014  25.07.2015</t>
  </si>
  <si>
    <t>Telelfax (kształcenie na odległość)</t>
  </si>
  <si>
    <t>centrale telefoniczne wraz z aparatami  telefonnicznymi</t>
  </si>
  <si>
    <t>kserokopiarki, faxy 2 szt.</t>
  </si>
  <si>
    <t>aparaty fotograficzne cyfrowe - 2 szt.</t>
  </si>
  <si>
    <t>2007 i 2009</t>
  </si>
  <si>
    <t>60 000,00 zł*</t>
  </si>
  <si>
    <t>30 000,00 zł **</t>
  </si>
  <si>
    <t>8000,00 zł ***</t>
  </si>
  <si>
    <t>Kasa Urzędu Gminy obsługuje wszystkie jednostki Gminy</t>
  </si>
  <si>
    <t xml:space="preserve">ad. 1 - kwota 5.000,00 zł dotyczy utargów dziennych przez 10 kierowców autobusów za sprzedaż biletów, a kwota 15.000,00 zł. dotyczy przechowywania tych </t>
  </si>
  <si>
    <t>ad. 2 - kwota 2.500,00  zł dotyczy utargu dziennego przez Inkasenta należności za zużycie wody i odbiór ścieków.</t>
  </si>
  <si>
    <t>Ośrodek Pomocy Społecznej*</t>
  </si>
  <si>
    <t>* w tym również drukarki i komputery z 2003, 2004 i 2005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</si>
</sst>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#,##0.00\ &quot;zł&quot;;[Red]#,##0.00\ &quot;zł&quot;"/>
    <numFmt numFmtId="176" formatCode="#,##0.00\ _z_ł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6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68" fontId="33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4" fontId="34" fillId="33" borderId="10" xfId="0" applyNumberFormat="1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35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8" fontId="33" fillId="0" borderId="10" xfId="0" applyNumberFormat="1" applyFont="1" applyBorder="1" applyAlignment="1">
      <alignment horizontal="right" wrapText="1"/>
    </xf>
    <xf numFmtId="168" fontId="33" fillId="0" borderId="10" xfId="0" applyNumberFormat="1" applyFont="1" applyFill="1" applyBorder="1" applyAlignment="1">
      <alignment horizontal="right" wrapText="1"/>
    </xf>
    <xf numFmtId="44" fontId="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168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49" fontId="33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vertical="center" wrapText="1"/>
    </xf>
    <xf numFmtId="1" fontId="33" fillId="0" borderId="11" xfId="0" applyNumberFormat="1" applyFont="1" applyBorder="1" applyAlignment="1">
      <alignment horizontal="center" wrapText="1"/>
    </xf>
    <xf numFmtId="168" fontId="33" fillId="0" borderId="11" xfId="0" applyNumberFormat="1" applyFont="1" applyFill="1" applyBorder="1" applyAlignment="1">
      <alignment horizontal="center" wrapText="1"/>
    </xf>
    <xf numFmtId="0" fontId="33" fillId="0" borderId="19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44" fontId="33" fillId="0" borderId="14" xfId="0" applyNumberFormat="1" applyFont="1" applyBorder="1" applyAlignment="1">
      <alignment horizontal="center" wrapText="1"/>
    </xf>
    <xf numFmtId="168" fontId="33" fillId="0" borderId="10" xfId="0" applyNumberFormat="1" applyFont="1" applyFill="1" applyBorder="1" applyAlignment="1">
      <alignment horizontal="center" wrapText="1"/>
    </xf>
    <xf numFmtId="0" fontId="33" fillId="0" borderId="20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44" fontId="33" fillId="33" borderId="10" xfId="0" applyNumberFormat="1" applyFont="1" applyFill="1" applyBorder="1" applyAlignment="1">
      <alignment horizontal="center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44" fontId="34" fillId="33" borderId="10" xfId="0" applyNumberFormat="1" applyFont="1" applyFill="1" applyBorder="1" applyAlignment="1">
      <alignment horizontal="center" vertical="center" wrapText="1"/>
    </xf>
    <xf numFmtId="168" fontId="34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vertical="top" wrapText="1"/>
    </xf>
    <xf numFmtId="44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1" fillId="0" borderId="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168" fontId="33" fillId="0" borderId="10" xfId="0" applyNumberFormat="1" applyFont="1" applyBorder="1" applyAlignment="1">
      <alignment horizontal="right" vertical="top" wrapText="1"/>
    </xf>
    <xf numFmtId="168" fontId="33" fillId="33" borderId="1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168" fontId="36" fillId="0" borderId="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168" fontId="33" fillId="0" borderId="13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vertical="center"/>
    </xf>
    <xf numFmtId="1" fontId="33" fillId="0" borderId="11" xfId="0" applyNumberFormat="1" applyFont="1" applyBorder="1" applyAlignment="1">
      <alignment horizontal="center" vertical="center" wrapText="1"/>
    </xf>
    <xf numFmtId="168" fontId="33" fillId="0" borderId="11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 wrapText="1"/>
    </xf>
    <xf numFmtId="168" fontId="1" fillId="0" borderId="13" xfId="0" applyNumberFormat="1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21" xfId="0" applyFont="1" applyBorder="1" applyAlignment="1">
      <alignment horizontal="center" vertical="center" wrapText="1"/>
    </xf>
    <xf numFmtId="168" fontId="33" fillId="33" borderId="10" xfId="0" applyNumberFormat="1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168" fontId="36" fillId="33" borderId="10" xfId="0" applyNumberFormat="1" applyFont="1" applyFill="1" applyBorder="1" applyAlignment="1">
      <alignment horizontal="right" vertical="center" wrapText="1"/>
    </xf>
    <xf numFmtId="44" fontId="1" fillId="0" borderId="10" xfId="62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75" fontId="33" fillId="0" borderId="10" xfId="0" applyNumberFormat="1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33" fillId="0" borderId="10" xfId="0" applyNumberFormat="1" applyFont="1" applyBorder="1" applyAlignment="1">
      <alignment vertical="center" wrapText="1"/>
    </xf>
    <xf numFmtId="1" fontId="33" fillId="0" borderId="14" xfId="0" applyNumberFormat="1" applyFont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 wrapText="1"/>
    </xf>
    <xf numFmtId="0" fontId="33" fillId="33" borderId="13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horizontal="center" vertical="center" wrapText="1"/>
    </xf>
    <xf numFmtId="168" fontId="33" fillId="33" borderId="13" xfId="0" applyNumberFormat="1" applyFont="1" applyFill="1" applyBorder="1" applyAlignment="1">
      <alignment horizontal="right" vertical="center" wrapText="1"/>
    </xf>
    <xf numFmtId="8" fontId="0" fillId="0" borderId="11" xfId="53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vertical="center" wrapText="1"/>
      <protection/>
    </xf>
    <xf numFmtId="44" fontId="0" fillId="0" borderId="11" xfId="53" applyNumberFormat="1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4" fontId="8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right" vertical="center" wrapText="1"/>
      <protection/>
    </xf>
    <xf numFmtId="0" fontId="0" fillId="0" borderId="10" xfId="53" applyFont="1" applyFill="1" applyBorder="1" applyAlignment="1">
      <alignment horizontal="right"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right" vertical="center" wrapText="1"/>
      <protection/>
    </xf>
    <xf numFmtId="44" fontId="0" fillId="0" borderId="13" xfId="53" applyNumberFormat="1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vertical="center" wrapText="1"/>
      <protection/>
    </xf>
    <xf numFmtId="44" fontId="1" fillId="0" borderId="10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44" fontId="0" fillId="0" borderId="11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0" fillId="0" borderId="0" xfId="62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53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center" vertical="center"/>
      <protection/>
    </xf>
    <xf numFmtId="0" fontId="33" fillId="0" borderId="13" xfId="53" applyFont="1" applyBorder="1" applyAlignment="1">
      <alignment vertical="center" wrapText="1"/>
      <protection/>
    </xf>
    <xf numFmtId="168" fontId="33" fillId="0" borderId="10" xfId="53" applyNumberFormat="1" applyFont="1" applyBorder="1" applyAlignment="1">
      <alignment horizontal="right" vertical="center" wrapText="1"/>
      <protection/>
    </xf>
    <xf numFmtId="0" fontId="33" fillId="0" borderId="13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top" wrapText="1"/>
      <protection/>
    </xf>
    <xf numFmtId="168" fontId="36" fillId="33" borderId="10" xfId="53" applyNumberFormat="1" applyFont="1" applyFill="1" applyBorder="1" applyAlignment="1">
      <alignment horizontal="right" vertical="center" wrapText="1"/>
      <protection/>
    </xf>
    <xf numFmtId="0" fontId="33" fillId="33" borderId="10" xfId="53" applyFont="1" applyFill="1" applyBorder="1" applyAlignment="1">
      <alignment horizontal="center" vertical="center" wrapText="1"/>
      <protection/>
    </xf>
    <xf numFmtId="0" fontId="33" fillId="33" borderId="10" xfId="53" applyFont="1" applyFill="1" applyBorder="1" applyAlignment="1">
      <alignment vertical="center" wrapText="1"/>
      <protection/>
    </xf>
    <xf numFmtId="168" fontId="33" fillId="33" borderId="10" xfId="53" applyNumberFormat="1" applyFont="1" applyFill="1" applyBorder="1" applyAlignment="1">
      <alignment horizontal="right" vertical="center" wrapText="1"/>
      <protection/>
    </xf>
    <xf numFmtId="0" fontId="36" fillId="33" borderId="10" xfId="53" applyFont="1" applyFill="1" applyBorder="1" applyAlignment="1">
      <alignment vertical="center" wrapText="1"/>
      <protection/>
    </xf>
    <xf numFmtId="0" fontId="36" fillId="0" borderId="14" xfId="53" applyFont="1" applyBorder="1" applyAlignment="1">
      <alignment horizontal="center" vertical="top" wrapText="1"/>
      <protection/>
    </xf>
    <xf numFmtId="0" fontId="33" fillId="33" borderId="14" xfId="53" applyFont="1" applyFill="1" applyBorder="1" applyAlignment="1">
      <alignment horizontal="center" vertical="center" wrapText="1"/>
      <protection/>
    </xf>
    <xf numFmtId="168" fontId="36" fillId="0" borderId="10" xfId="53" applyNumberFormat="1" applyFont="1" applyFill="1" applyBorder="1" applyAlignment="1">
      <alignment vertical="center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21" xfId="0" applyFont="1" applyBorder="1" applyAlignment="1">
      <alignment horizontal="center" wrapText="1"/>
    </xf>
    <xf numFmtId="44" fontId="1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68" fontId="33" fillId="0" borderId="10" xfId="0" applyNumberFormat="1" applyFont="1" applyBorder="1" applyAlignment="1">
      <alignment horizontal="right"/>
    </xf>
    <xf numFmtId="44" fontId="33" fillId="0" borderId="10" xfId="68" applyFont="1" applyBorder="1" applyAlignment="1">
      <alignment/>
    </xf>
    <xf numFmtId="44" fontId="33" fillId="0" borderId="10" xfId="68" applyFont="1" applyBorder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3" fontId="34" fillId="33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4" fontId="35" fillId="33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49" fontId="33" fillId="0" borderId="11" xfId="0" applyNumberFormat="1" applyFont="1" applyBorder="1" applyAlignment="1">
      <alignment horizontal="center" wrapText="1"/>
    </xf>
    <xf numFmtId="168" fontId="0" fillId="0" borderId="11" xfId="0" applyNumberFormat="1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/>
    </xf>
    <xf numFmtId="44" fontId="33" fillId="0" borderId="10" xfId="0" applyNumberFormat="1" applyFont="1" applyBorder="1" applyAlignment="1">
      <alignment horizontal="center"/>
    </xf>
    <xf numFmtId="44" fontId="33" fillId="0" borderId="10" xfId="0" applyNumberFormat="1" applyFont="1" applyBorder="1" applyAlignment="1">
      <alignment horizontal="center" wrapText="1"/>
    </xf>
    <xf numFmtId="175" fontId="1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8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9" fontId="33" fillId="0" borderId="10" xfId="0" applyNumberFormat="1" applyFont="1" applyFill="1" applyBorder="1" applyAlignment="1">
      <alignment horizontal="left" wrapText="1"/>
    </xf>
    <xf numFmtId="0" fontId="33" fillId="0" borderId="10" xfId="0" applyFont="1" applyBorder="1" applyAlignment="1">
      <alignment horizontal="center"/>
    </xf>
    <xf numFmtId="44" fontId="33" fillId="0" borderId="10" xfId="0" applyNumberFormat="1" applyFont="1" applyFill="1" applyBorder="1" applyAlignment="1">
      <alignment horizontal="right" wrapText="1"/>
    </xf>
    <xf numFmtId="0" fontId="1" fillId="32" borderId="14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0" fontId="0" fillId="32" borderId="2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33" fillId="0" borderId="26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26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3" fillId="0" borderId="26" xfId="0" applyNumberFormat="1" applyFont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33" fillId="0" borderId="26" xfId="0" applyNumberFormat="1" applyFont="1" applyFill="1" applyBorder="1" applyAlignment="1">
      <alignment horizontal="center" vertical="center" wrapText="1"/>
    </xf>
    <xf numFmtId="168" fontId="3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168" fontId="33" fillId="0" borderId="26" xfId="0" applyNumberFormat="1" applyFont="1" applyBorder="1" applyAlignment="1">
      <alignment horizontal="right" vertical="center"/>
    </xf>
    <xf numFmtId="168" fontId="33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8" fontId="1" fillId="0" borderId="14" xfId="62" applyNumberFormat="1" applyFont="1" applyFill="1" applyBorder="1" applyAlignment="1">
      <alignment horizontal="right" vertical="center" wrapText="1"/>
    </xf>
    <xf numFmtId="44" fontId="1" fillId="0" borderId="25" xfId="62" applyFont="1" applyFill="1" applyBorder="1" applyAlignment="1">
      <alignment horizontal="right" vertical="center" wrapText="1"/>
    </xf>
    <xf numFmtId="44" fontId="1" fillId="0" borderId="20" xfId="62" applyFont="1" applyFill="1" applyBorder="1" applyAlignment="1">
      <alignment horizontal="right" vertical="center" wrapText="1"/>
    </xf>
    <xf numFmtId="0" fontId="36" fillId="32" borderId="14" xfId="0" applyFont="1" applyFill="1" applyBorder="1" applyAlignment="1">
      <alignment horizontal="left" vertical="center"/>
    </xf>
    <xf numFmtId="0" fontId="36" fillId="32" borderId="25" xfId="0" applyFont="1" applyFill="1" applyBorder="1" applyAlignment="1">
      <alignment horizontal="left" vertical="center"/>
    </xf>
    <xf numFmtId="0" fontId="36" fillId="32" borderId="20" xfId="0" applyFont="1" applyFill="1" applyBorder="1" applyAlignment="1">
      <alignment horizontal="left" vertical="center"/>
    </xf>
    <xf numFmtId="44" fontId="1" fillId="0" borderId="14" xfId="62" applyFont="1" applyFill="1" applyBorder="1" applyAlignment="1">
      <alignment horizontal="center" vertical="center" wrapText="1"/>
    </xf>
    <xf numFmtId="44" fontId="1" fillId="0" borderId="25" xfId="62" applyFont="1" applyFill="1" applyBorder="1" applyAlignment="1">
      <alignment horizontal="center" vertical="center" wrapText="1"/>
    </xf>
    <xf numFmtId="44" fontId="1" fillId="0" borderId="20" xfId="62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4" fontId="1" fillId="0" borderId="14" xfId="66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2" borderId="2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left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Walutowy 4" xfId="66"/>
    <cellStyle name="Walutowy 4 2" xfId="67"/>
    <cellStyle name="Walutowy 5" xfId="68"/>
    <cellStyle name="Walutowy 6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tabSelected="1" view="pageBreakPreview" zoomScale="60" zoomScalePageLayoutView="0" workbookViewId="0" topLeftCell="A1">
      <selection activeCell="G83" sqref="G83"/>
    </sheetView>
  </sheetViews>
  <sheetFormatPr defaultColWidth="9.140625" defaultRowHeight="12.75"/>
  <cols>
    <col min="1" max="1" width="6.7109375" style="1" customWidth="1"/>
    <col min="2" max="2" width="40.8515625" style="1" customWidth="1"/>
    <col min="3" max="3" width="24.7109375" style="1" customWidth="1"/>
    <col min="4" max="4" width="13.28125" style="1" customWidth="1"/>
    <col min="5" max="5" width="19.8515625" style="1" customWidth="1"/>
    <col min="6" max="6" width="19.57421875" style="1" customWidth="1"/>
    <col min="7" max="7" width="20.57421875" style="1" customWidth="1"/>
    <col min="8" max="8" width="20.140625" style="1" customWidth="1"/>
    <col min="9" max="9" width="33.7109375" style="1" customWidth="1"/>
    <col min="10" max="10" width="29.57421875" style="1" customWidth="1"/>
    <col min="11" max="11" width="6.140625" style="1" customWidth="1"/>
    <col min="12" max="12" width="28.140625" style="1" customWidth="1"/>
    <col min="13" max="13" width="22.57421875" style="1" customWidth="1"/>
    <col min="14" max="14" width="34.7109375" style="1" customWidth="1"/>
    <col min="15" max="15" width="18.7109375" style="1" customWidth="1"/>
    <col min="16" max="16" width="21.140625" style="1" customWidth="1"/>
    <col min="17" max="17" width="23.57421875" style="1" customWidth="1"/>
    <col min="18" max="18" width="23.8515625" style="1" customWidth="1"/>
    <col min="19" max="19" width="23.57421875" style="1" customWidth="1"/>
    <col min="20" max="20" width="27.57421875" style="1" customWidth="1"/>
    <col min="21" max="21" width="18.140625" style="1" customWidth="1"/>
    <col min="22" max="22" width="5.00390625" style="1" hidden="1" customWidth="1"/>
    <col min="23" max="25" width="16.421875" style="1" hidden="1" customWidth="1"/>
    <col min="26" max="26" width="15.28125" style="1" hidden="1" customWidth="1"/>
    <col min="27" max="27" width="15.57421875" style="1" hidden="1" customWidth="1"/>
    <col min="28" max="29" width="14.421875" style="1" hidden="1" customWidth="1"/>
    <col min="30" max="30" width="16.140625" style="1" hidden="1" customWidth="1"/>
    <col min="31" max="31" width="9.140625" style="1" customWidth="1"/>
    <col min="32" max="32" width="16.7109375" style="1" customWidth="1"/>
    <col min="33" max="33" width="17.140625" style="1" customWidth="1"/>
    <col min="34" max="34" width="14.00390625" style="1" customWidth="1"/>
    <col min="35" max="35" width="14.140625" style="1" customWidth="1"/>
    <col min="36" max="36" width="11.57421875" style="1" customWidth="1"/>
    <col min="37" max="37" width="13.140625" style="1" customWidth="1"/>
    <col min="38" max="38" width="12.7109375" style="1" customWidth="1"/>
    <col min="39" max="39" width="19.28125" style="1" customWidth="1"/>
    <col min="40" max="16384" width="9.140625" style="1" customWidth="1"/>
  </cols>
  <sheetData>
    <row r="1" spans="10:29" ht="12.75">
      <c r="J1" s="1" t="s">
        <v>128</v>
      </c>
      <c r="T1" s="1" t="s">
        <v>129</v>
      </c>
      <c r="AC1" s="1" t="s">
        <v>130</v>
      </c>
    </row>
    <row r="2" spans="1:22" ht="13.5" thickBot="1">
      <c r="A2" s="4"/>
      <c r="B2" s="4"/>
      <c r="C2" s="4"/>
      <c r="D2" s="4"/>
      <c r="E2" s="4"/>
      <c r="F2" s="4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9" ht="30" customHeight="1">
      <c r="A3" s="341" t="s">
        <v>0</v>
      </c>
      <c r="B3" s="317" t="s">
        <v>94</v>
      </c>
      <c r="C3" s="317" t="s">
        <v>96</v>
      </c>
      <c r="D3" s="345" t="s">
        <v>100</v>
      </c>
      <c r="E3" s="345" t="s">
        <v>120</v>
      </c>
      <c r="F3" s="317" t="s">
        <v>1</v>
      </c>
      <c r="G3" s="317" t="s">
        <v>262</v>
      </c>
      <c r="H3" s="345" t="s">
        <v>233</v>
      </c>
      <c r="I3" s="317" t="s">
        <v>376</v>
      </c>
      <c r="J3" s="317" t="s">
        <v>2</v>
      </c>
      <c r="K3" s="341" t="s">
        <v>0</v>
      </c>
      <c r="L3" s="344" t="s">
        <v>4</v>
      </c>
      <c r="M3" s="344"/>
      <c r="N3" s="344"/>
      <c r="O3" s="345" t="s">
        <v>131</v>
      </c>
      <c r="P3" s="359" t="s">
        <v>121</v>
      </c>
      <c r="Q3" s="360"/>
      <c r="R3" s="360"/>
      <c r="S3" s="360"/>
      <c r="T3" s="360"/>
      <c r="U3" s="361"/>
      <c r="V3" s="341" t="s">
        <v>0</v>
      </c>
      <c r="W3" s="339" t="s">
        <v>110</v>
      </c>
      <c r="X3" s="328" t="s">
        <v>109</v>
      </c>
      <c r="Y3" s="328" t="s">
        <v>105</v>
      </c>
      <c r="Z3" s="339" t="s">
        <v>3</v>
      </c>
      <c r="AA3" s="339" t="s">
        <v>97</v>
      </c>
      <c r="AB3" s="328" t="s">
        <v>98</v>
      </c>
      <c r="AC3" s="328" t="s">
        <v>99</v>
      </c>
      <c r="AD3" s="337" t="s">
        <v>5</v>
      </c>
      <c r="AE3" s="341" t="s">
        <v>0</v>
      </c>
      <c r="AF3" s="339" t="s">
        <v>110</v>
      </c>
      <c r="AG3" s="328" t="s">
        <v>109</v>
      </c>
      <c r="AH3" s="328" t="s">
        <v>383</v>
      </c>
      <c r="AI3" s="339" t="s">
        <v>3</v>
      </c>
      <c r="AJ3" s="339" t="s">
        <v>97</v>
      </c>
      <c r="AK3" s="328" t="s">
        <v>98</v>
      </c>
      <c r="AL3" s="328" t="s">
        <v>99</v>
      </c>
      <c r="AM3" s="337" t="s">
        <v>5</v>
      </c>
    </row>
    <row r="4" spans="1:39" ht="64.5" customHeight="1">
      <c r="A4" s="342"/>
      <c r="B4" s="318"/>
      <c r="C4" s="318"/>
      <c r="D4" s="346"/>
      <c r="E4" s="346"/>
      <c r="F4" s="318"/>
      <c r="G4" s="318"/>
      <c r="H4" s="346"/>
      <c r="I4" s="318"/>
      <c r="J4" s="318"/>
      <c r="K4" s="342"/>
      <c r="L4" s="131" t="s">
        <v>6</v>
      </c>
      <c r="M4" s="131" t="s">
        <v>7</v>
      </c>
      <c r="N4" s="131" t="s">
        <v>8</v>
      </c>
      <c r="O4" s="346"/>
      <c r="P4" s="128" t="s">
        <v>122</v>
      </c>
      <c r="Q4" s="128" t="s">
        <v>123</v>
      </c>
      <c r="R4" s="128" t="s">
        <v>124</v>
      </c>
      <c r="S4" s="128" t="s">
        <v>125</v>
      </c>
      <c r="T4" s="128" t="s">
        <v>126</v>
      </c>
      <c r="U4" s="128" t="s">
        <v>127</v>
      </c>
      <c r="V4" s="342"/>
      <c r="W4" s="340"/>
      <c r="X4" s="329"/>
      <c r="Y4" s="329"/>
      <c r="Z4" s="340"/>
      <c r="AA4" s="340"/>
      <c r="AB4" s="329"/>
      <c r="AC4" s="329"/>
      <c r="AD4" s="338"/>
      <c r="AE4" s="342"/>
      <c r="AF4" s="340"/>
      <c r="AG4" s="329"/>
      <c r="AH4" s="329"/>
      <c r="AI4" s="340"/>
      <c r="AJ4" s="340"/>
      <c r="AK4" s="329"/>
      <c r="AL4" s="329"/>
      <c r="AM4" s="338"/>
    </row>
    <row r="5" spans="1:39" ht="29.25" customHeight="1">
      <c r="A5" s="343" t="s">
        <v>379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</row>
    <row r="6" spans="1:39" ht="18" customHeight="1">
      <c r="A6" s="263">
        <v>1</v>
      </c>
      <c r="B6" s="132" t="s">
        <v>367</v>
      </c>
      <c r="C6" s="11" t="s">
        <v>248</v>
      </c>
      <c r="D6" s="350" t="s">
        <v>261</v>
      </c>
      <c r="E6" s="311" t="s">
        <v>245</v>
      </c>
      <c r="F6" s="264">
        <v>1997</v>
      </c>
      <c r="G6" s="12"/>
      <c r="H6" s="265" t="s">
        <v>234</v>
      </c>
      <c r="I6" s="266" t="s">
        <v>368</v>
      </c>
      <c r="J6" s="71" t="s">
        <v>157</v>
      </c>
      <c r="K6" s="11">
        <v>1</v>
      </c>
      <c r="L6" s="11" t="s">
        <v>328</v>
      </c>
      <c r="M6" s="11" t="s">
        <v>263</v>
      </c>
      <c r="N6" s="11" t="s">
        <v>264</v>
      </c>
      <c r="O6" s="11" t="s">
        <v>265</v>
      </c>
      <c r="P6" s="11" t="s">
        <v>280</v>
      </c>
      <c r="Q6" s="11" t="s">
        <v>275</v>
      </c>
      <c r="R6" s="11" t="s">
        <v>275</v>
      </c>
      <c r="S6" s="11" t="s">
        <v>280</v>
      </c>
      <c r="T6" s="11" t="s">
        <v>266</v>
      </c>
      <c r="U6" s="11" t="s">
        <v>275</v>
      </c>
      <c r="V6" s="11">
        <v>1</v>
      </c>
      <c r="W6" s="62"/>
      <c r="X6" s="62"/>
      <c r="Y6" s="62"/>
      <c r="Z6" s="62"/>
      <c r="AA6" s="62"/>
      <c r="AB6" s="62"/>
      <c r="AC6" s="62"/>
      <c r="AD6" s="62"/>
      <c r="AE6" s="11">
        <v>2</v>
      </c>
      <c r="AF6" s="62"/>
      <c r="AG6" s="62"/>
      <c r="AH6" s="62"/>
      <c r="AI6" s="62"/>
      <c r="AJ6" s="62"/>
      <c r="AK6" s="62"/>
      <c r="AL6" s="62"/>
      <c r="AM6" s="250">
        <v>100000</v>
      </c>
    </row>
    <row r="7" spans="1:39" ht="101.25" customHeight="1">
      <c r="A7" s="249">
        <v>2</v>
      </c>
      <c r="B7" s="72" t="s">
        <v>132</v>
      </c>
      <c r="C7" s="13" t="s">
        <v>249</v>
      </c>
      <c r="D7" s="351"/>
      <c r="E7" s="362"/>
      <c r="F7" s="126">
        <v>1977</v>
      </c>
      <c r="H7" s="127" t="s">
        <v>234</v>
      </c>
      <c r="I7" s="79" t="s">
        <v>374</v>
      </c>
      <c r="J7" s="77" t="s">
        <v>157</v>
      </c>
      <c r="K7" s="13">
        <v>2</v>
      </c>
      <c r="L7" s="11" t="s">
        <v>329</v>
      </c>
      <c r="M7" s="13" t="s">
        <v>267</v>
      </c>
      <c r="N7" s="13" t="s">
        <v>333</v>
      </c>
      <c r="O7" s="11" t="s">
        <v>265</v>
      </c>
      <c r="P7" s="11" t="s">
        <v>280</v>
      </c>
      <c r="Q7" s="11" t="s">
        <v>280</v>
      </c>
      <c r="R7" s="11" t="s">
        <v>280</v>
      </c>
      <c r="S7" s="11" t="s">
        <v>280</v>
      </c>
      <c r="T7" s="11" t="s">
        <v>280</v>
      </c>
      <c r="U7" s="11" t="s">
        <v>275</v>
      </c>
      <c r="V7" s="13">
        <v>2</v>
      </c>
      <c r="W7" s="12"/>
      <c r="X7" s="12"/>
      <c r="Y7" s="12"/>
      <c r="Z7" s="12"/>
      <c r="AA7" s="12"/>
      <c r="AB7" s="12"/>
      <c r="AC7" s="12"/>
      <c r="AD7" s="12"/>
      <c r="AE7" s="13">
        <v>3</v>
      </c>
      <c r="AF7" s="12"/>
      <c r="AG7" s="12"/>
      <c r="AH7" s="12"/>
      <c r="AI7" s="12"/>
      <c r="AJ7" s="12"/>
      <c r="AK7" s="12"/>
      <c r="AL7" s="12"/>
      <c r="AM7" s="78">
        <v>1758820</v>
      </c>
    </row>
    <row r="8" spans="1:39" ht="12.75">
      <c r="A8" s="249">
        <v>3</v>
      </c>
      <c r="B8" s="72" t="s">
        <v>133</v>
      </c>
      <c r="C8" s="13" t="s">
        <v>250</v>
      </c>
      <c r="D8" s="351"/>
      <c r="E8" s="362"/>
      <c r="F8" s="73" t="s">
        <v>150</v>
      </c>
      <c r="G8" s="91"/>
      <c r="H8" s="87" t="s">
        <v>234</v>
      </c>
      <c r="I8" s="96"/>
      <c r="J8" s="77" t="s">
        <v>158</v>
      </c>
      <c r="K8" s="13">
        <v>3</v>
      </c>
      <c r="L8" s="13" t="s">
        <v>268</v>
      </c>
      <c r="M8" s="13" t="s">
        <v>269</v>
      </c>
      <c r="N8" s="13" t="s">
        <v>270</v>
      </c>
      <c r="O8" s="11" t="s">
        <v>265</v>
      </c>
      <c r="P8" s="11" t="s">
        <v>280</v>
      </c>
      <c r="Q8" s="11" t="s">
        <v>275</v>
      </c>
      <c r="R8" s="11" t="s">
        <v>280</v>
      </c>
      <c r="S8" s="13" t="s">
        <v>274</v>
      </c>
      <c r="T8" s="13" t="s">
        <v>266</v>
      </c>
      <c r="U8" s="11" t="s">
        <v>275</v>
      </c>
      <c r="V8" s="13">
        <v>3</v>
      </c>
      <c r="W8" s="12"/>
      <c r="X8" s="12"/>
      <c r="Y8" s="12"/>
      <c r="Z8" s="12"/>
      <c r="AA8" s="12"/>
      <c r="AB8" s="12"/>
      <c r="AC8" s="12"/>
      <c r="AD8" s="12"/>
      <c r="AE8" s="13">
        <v>4</v>
      </c>
      <c r="AF8" s="12"/>
      <c r="AG8" s="12"/>
      <c r="AH8" s="12"/>
      <c r="AI8" s="12"/>
      <c r="AJ8" s="12"/>
      <c r="AK8" s="12"/>
      <c r="AL8" s="12"/>
      <c r="AM8" s="91">
        <v>30000</v>
      </c>
    </row>
    <row r="9" spans="1:39" ht="12.75">
      <c r="A9" s="249">
        <v>4</v>
      </c>
      <c r="B9" s="72" t="s">
        <v>271</v>
      </c>
      <c r="C9" s="13" t="s">
        <v>369</v>
      </c>
      <c r="D9" s="351"/>
      <c r="E9" s="362"/>
      <c r="F9" s="73" t="s">
        <v>151</v>
      </c>
      <c r="G9" s="91"/>
      <c r="H9" s="87" t="s">
        <v>234</v>
      </c>
      <c r="I9" s="96"/>
      <c r="J9" s="77" t="s">
        <v>157</v>
      </c>
      <c r="K9" s="13">
        <v>4</v>
      </c>
      <c r="L9" s="11" t="s">
        <v>328</v>
      </c>
      <c r="M9" s="11" t="s">
        <v>263</v>
      </c>
      <c r="N9" s="13" t="s">
        <v>270</v>
      </c>
      <c r="O9" s="11" t="s">
        <v>265</v>
      </c>
      <c r="P9" s="11" t="s">
        <v>280</v>
      </c>
      <c r="Q9" s="11" t="s">
        <v>275</v>
      </c>
      <c r="R9" s="11" t="s">
        <v>275</v>
      </c>
      <c r="S9" s="11" t="s">
        <v>275</v>
      </c>
      <c r="T9" s="11" t="s">
        <v>275</v>
      </c>
      <c r="U9" s="11" t="s">
        <v>275</v>
      </c>
      <c r="V9" s="13">
        <v>4</v>
      </c>
      <c r="W9" s="12"/>
      <c r="X9" s="12"/>
      <c r="Y9" s="12"/>
      <c r="Z9" s="12"/>
      <c r="AA9" s="12"/>
      <c r="AB9" s="12"/>
      <c r="AC9" s="12"/>
      <c r="AD9" s="12"/>
      <c r="AE9" s="13">
        <v>5</v>
      </c>
      <c r="AF9" s="12"/>
      <c r="AG9" s="12"/>
      <c r="AH9" s="12"/>
      <c r="AI9" s="12"/>
      <c r="AJ9" s="12"/>
      <c r="AK9" s="12"/>
      <c r="AL9" s="12"/>
      <c r="AM9" s="91">
        <v>205060</v>
      </c>
    </row>
    <row r="10" spans="1:39" ht="25.5">
      <c r="A10" s="249">
        <v>5</v>
      </c>
      <c r="B10" s="72" t="s">
        <v>252</v>
      </c>
      <c r="C10" s="13" t="s">
        <v>251</v>
      </c>
      <c r="D10" s="351"/>
      <c r="E10" s="362"/>
      <c r="F10" s="73" t="s">
        <v>152</v>
      </c>
      <c r="G10" s="91"/>
      <c r="H10" s="87" t="s">
        <v>234</v>
      </c>
      <c r="I10" s="96" t="s">
        <v>372</v>
      </c>
      <c r="J10" s="77" t="s">
        <v>157</v>
      </c>
      <c r="K10" s="13">
        <v>5</v>
      </c>
      <c r="L10" s="13" t="s">
        <v>268</v>
      </c>
      <c r="M10" s="13" t="s">
        <v>272</v>
      </c>
      <c r="N10" s="13" t="s">
        <v>273</v>
      </c>
      <c r="O10" s="11" t="s">
        <v>265</v>
      </c>
      <c r="P10" s="13" t="s">
        <v>275</v>
      </c>
      <c r="Q10" s="13" t="s">
        <v>275</v>
      </c>
      <c r="R10" s="11" t="s">
        <v>280</v>
      </c>
      <c r="S10" s="11" t="s">
        <v>280</v>
      </c>
      <c r="T10" s="11" t="s">
        <v>280</v>
      </c>
      <c r="U10" s="11" t="s">
        <v>275</v>
      </c>
      <c r="V10" s="13">
        <v>5</v>
      </c>
      <c r="W10" s="12"/>
      <c r="X10" s="12"/>
      <c r="Y10" s="12"/>
      <c r="Z10" s="12"/>
      <c r="AA10" s="12"/>
      <c r="AB10" s="12"/>
      <c r="AC10" s="12"/>
      <c r="AD10" s="12"/>
      <c r="AE10" s="13">
        <v>6</v>
      </c>
      <c r="AF10" s="12"/>
      <c r="AG10" s="12"/>
      <c r="AH10" s="12"/>
      <c r="AI10" s="12"/>
      <c r="AJ10" s="12"/>
      <c r="AK10" s="12"/>
      <c r="AL10" s="12"/>
      <c r="AM10" s="91">
        <v>325312</v>
      </c>
    </row>
    <row r="11" spans="1:39" ht="12.75">
      <c r="A11" s="249">
        <v>6</v>
      </c>
      <c r="B11" s="72" t="s">
        <v>134</v>
      </c>
      <c r="C11" s="13" t="s">
        <v>253</v>
      </c>
      <c r="D11" s="351"/>
      <c r="E11" s="362"/>
      <c r="F11" s="73" t="s">
        <v>152</v>
      </c>
      <c r="G11" s="91"/>
      <c r="H11" s="87" t="s">
        <v>234</v>
      </c>
      <c r="I11" s="96"/>
      <c r="J11" s="77" t="s">
        <v>159</v>
      </c>
      <c r="K11" s="13">
        <v>6</v>
      </c>
      <c r="L11" s="13" t="s">
        <v>268</v>
      </c>
      <c r="M11" s="13" t="s">
        <v>272</v>
      </c>
      <c r="N11" s="13" t="s">
        <v>273</v>
      </c>
      <c r="O11" s="13"/>
      <c r="P11" s="11" t="s">
        <v>275</v>
      </c>
      <c r="Q11" s="11" t="s">
        <v>275</v>
      </c>
      <c r="R11" s="11" t="s">
        <v>275</v>
      </c>
      <c r="S11" s="11" t="s">
        <v>275</v>
      </c>
      <c r="T11" s="11" t="s">
        <v>280</v>
      </c>
      <c r="U11" s="11" t="s">
        <v>280</v>
      </c>
      <c r="V11" s="13">
        <v>6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91">
        <v>217566</v>
      </c>
    </row>
    <row r="12" spans="1:39" ht="12.75">
      <c r="A12" s="249">
        <v>7</v>
      </c>
      <c r="B12" s="72" t="s">
        <v>135</v>
      </c>
      <c r="C12" s="13" t="s">
        <v>254</v>
      </c>
      <c r="D12" s="351"/>
      <c r="E12" s="362"/>
      <c r="F12" s="74">
        <v>1994</v>
      </c>
      <c r="G12" s="91"/>
      <c r="H12" s="87" t="s">
        <v>234</v>
      </c>
      <c r="I12" s="96" t="s">
        <v>373</v>
      </c>
      <c r="J12" s="77" t="s">
        <v>157</v>
      </c>
      <c r="K12" s="13">
        <v>7</v>
      </c>
      <c r="L12" s="13" t="s">
        <v>276</v>
      </c>
      <c r="M12" s="13" t="s">
        <v>277</v>
      </c>
      <c r="N12" s="13" t="s">
        <v>278</v>
      </c>
      <c r="O12" s="11" t="s">
        <v>265</v>
      </c>
      <c r="P12" s="11" t="s">
        <v>275</v>
      </c>
      <c r="Q12" s="11" t="s">
        <v>275</v>
      </c>
      <c r="R12" s="11" t="s">
        <v>275</v>
      </c>
      <c r="S12" s="11" t="s">
        <v>280</v>
      </c>
      <c r="T12" s="11" t="s">
        <v>280</v>
      </c>
      <c r="U12" s="11" t="s">
        <v>275</v>
      </c>
      <c r="V12" s="13">
        <v>7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91">
        <v>500000</v>
      </c>
    </row>
    <row r="13" spans="1:39" ht="12.75">
      <c r="A13" s="249">
        <v>8</v>
      </c>
      <c r="B13" s="72" t="s">
        <v>136</v>
      </c>
      <c r="C13" s="13" t="s">
        <v>254</v>
      </c>
      <c r="D13" s="351"/>
      <c r="E13" s="362"/>
      <c r="F13" s="74">
        <v>1994</v>
      </c>
      <c r="G13" s="91"/>
      <c r="H13" s="87" t="s">
        <v>234</v>
      </c>
      <c r="I13" s="96" t="s">
        <v>373</v>
      </c>
      <c r="J13" s="77" t="s">
        <v>160</v>
      </c>
      <c r="K13" s="13">
        <v>8</v>
      </c>
      <c r="L13" s="13" t="s">
        <v>276</v>
      </c>
      <c r="M13" s="13" t="s">
        <v>277</v>
      </c>
      <c r="N13" s="13" t="s">
        <v>278</v>
      </c>
      <c r="O13" s="11" t="s">
        <v>265</v>
      </c>
      <c r="P13" s="11" t="s">
        <v>280</v>
      </c>
      <c r="Q13" s="11" t="s">
        <v>275</v>
      </c>
      <c r="R13" s="11" t="s">
        <v>275</v>
      </c>
      <c r="S13" s="13" t="s">
        <v>274</v>
      </c>
      <c r="T13" s="11" t="s">
        <v>280</v>
      </c>
      <c r="U13" s="11" t="s">
        <v>275</v>
      </c>
      <c r="V13" s="13">
        <v>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91">
        <v>500000</v>
      </c>
    </row>
    <row r="14" spans="1:39" ht="12.75">
      <c r="A14" s="249">
        <v>9</v>
      </c>
      <c r="B14" s="72" t="s">
        <v>137</v>
      </c>
      <c r="C14" s="13" t="s">
        <v>253</v>
      </c>
      <c r="D14" s="351"/>
      <c r="E14" s="362"/>
      <c r="F14" s="74">
        <v>1996</v>
      </c>
      <c r="G14" s="91"/>
      <c r="H14" s="87" t="s">
        <v>234</v>
      </c>
      <c r="I14" s="96"/>
      <c r="J14" s="77" t="s">
        <v>157</v>
      </c>
      <c r="K14" s="13">
        <v>9</v>
      </c>
      <c r="L14" s="13" t="s">
        <v>268</v>
      </c>
      <c r="M14" s="13" t="s">
        <v>279</v>
      </c>
      <c r="N14" s="13" t="s">
        <v>281</v>
      </c>
      <c r="O14" s="11" t="s">
        <v>265</v>
      </c>
      <c r="P14" s="11" t="s">
        <v>275</v>
      </c>
      <c r="Q14" s="11" t="s">
        <v>275</v>
      </c>
      <c r="R14" s="11" t="s">
        <v>275</v>
      </c>
      <c r="S14" s="11" t="s">
        <v>280</v>
      </c>
      <c r="T14" s="11" t="s">
        <v>280</v>
      </c>
      <c r="U14" s="11" t="s">
        <v>280</v>
      </c>
      <c r="V14" s="13">
        <v>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91">
        <v>181900</v>
      </c>
    </row>
    <row r="15" spans="1:39" ht="12.75">
      <c r="A15" s="249">
        <v>10</v>
      </c>
      <c r="B15" s="72" t="s">
        <v>137</v>
      </c>
      <c r="C15" s="13" t="s">
        <v>253</v>
      </c>
      <c r="D15" s="351"/>
      <c r="E15" s="362"/>
      <c r="F15" s="74">
        <v>1996</v>
      </c>
      <c r="G15" s="91"/>
      <c r="H15" s="87" t="s">
        <v>234</v>
      </c>
      <c r="I15" s="96"/>
      <c r="J15" s="77" t="s">
        <v>157</v>
      </c>
      <c r="K15" s="13">
        <v>10</v>
      </c>
      <c r="L15" s="13" t="s">
        <v>268</v>
      </c>
      <c r="M15" s="13" t="s">
        <v>279</v>
      </c>
      <c r="N15" s="13" t="s">
        <v>330</v>
      </c>
      <c r="O15" s="11" t="s">
        <v>265</v>
      </c>
      <c r="P15" s="11" t="s">
        <v>275</v>
      </c>
      <c r="Q15" s="11" t="s">
        <v>275</v>
      </c>
      <c r="R15" s="11" t="s">
        <v>275</v>
      </c>
      <c r="S15" s="11" t="s">
        <v>275</v>
      </c>
      <c r="T15" s="11" t="s">
        <v>275</v>
      </c>
      <c r="U15" s="11" t="s">
        <v>275</v>
      </c>
      <c r="V15" s="13">
        <v>10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91">
        <v>365194</v>
      </c>
    </row>
    <row r="16" spans="1:39" ht="38.25">
      <c r="A16" s="249">
        <v>11</v>
      </c>
      <c r="B16" s="72" t="s">
        <v>138</v>
      </c>
      <c r="C16" s="13" t="s">
        <v>255</v>
      </c>
      <c r="D16" s="351"/>
      <c r="E16" s="21" t="s">
        <v>246</v>
      </c>
      <c r="F16" s="74">
        <v>1906</v>
      </c>
      <c r="G16" s="91"/>
      <c r="H16" s="87" t="s">
        <v>234</v>
      </c>
      <c r="I16" s="96"/>
      <c r="J16" s="77" t="s">
        <v>161</v>
      </c>
      <c r="K16" s="13">
        <v>11</v>
      </c>
      <c r="L16" s="13" t="s">
        <v>268</v>
      </c>
      <c r="M16" s="13" t="s">
        <v>279</v>
      </c>
      <c r="N16" s="13" t="s">
        <v>331</v>
      </c>
      <c r="O16" s="13"/>
      <c r="P16" s="11" t="s">
        <v>275</v>
      </c>
      <c r="Q16" s="11" t="s">
        <v>275</v>
      </c>
      <c r="R16" s="11" t="s">
        <v>275</v>
      </c>
      <c r="S16" s="11" t="s">
        <v>280</v>
      </c>
      <c r="T16" s="11" t="s">
        <v>280</v>
      </c>
      <c r="U16" s="11" t="s">
        <v>282</v>
      </c>
      <c r="V16" s="13">
        <v>11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91">
        <v>544000</v>
      </c>
    </row>
    <row r="17" spans="1:39" ht="25.5">
      <c r="A17" s="249">
        <v>12</v>
      </c>
      <c r="B17" s="72" t="s">
        <v>139</v>
      </c>
      <c r="C17" s="13" t="s">
        <v>302</v>
      </c>
      <c r="D17" s="351"/>
      <c r="E17" s="316" t="s">
        <v>247</v>
      </c>
      <c r="F17" s="74">
        <v>1900</v>
      </c>
      <c r="G17" s="91"/>
      <c r="H17" s="87" t="s">
        <v>234</v>
      </c>
      <c r="I17" s="96"/>
      <c r="J17" s="77" t="s">
        <v>161</v>
      </c>
      <c r="K17" s="13">
        <v>12</v>
      </c>
      <c r="L17" s="13" t="s">
        <v>268</v>
      </c>
      <c r="M17" s="13" t="s">
        <v>279</v>
      </c>
      <c r="N17" s="13" t="s">
        <v>331</v>
      </c>
      <c r="O17" s="11" t="s">
        <v>265</v>
      </c>
      <c r="P17" s="11" t="s">
        <v>282</v>
      </c>
      <c r="Q17" s="11" t="s">
        <v>275</v>
      </c>
      <c r="R17" s="11" t="s">
        <v>266</v>
      </c>
      <c r="S17" s="11" t="s">
        <v>282</v>
      </c>
      <c r="T17" s="11" t="s">
        <v>266</v>
      </c>
      <c r="U17" s="11" t="s">
        <v>266</v>
      </c>
      <c r="V17" s="13">
        <v>12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91">
        <v>50000</v>
      </c>
    </row>
    <row r="18" spans="1:39" ht="12.75">
      <c r="A18" s="249">
        <v>13</v>
      </c>
      <c r="B18" s="72" t="s">
        <v>140</v>
      </c>
      <c r="C18" s="13" t="s">
        <v>254</v>
      </c>
      <c r="D18" s="351"/>
      <c r="E18" s="316"/>
      <c r="F18" s="74">
        <v>1990</v>
      </c>
      <c r="G18" s="91"/>
      <c r="H18" s="87" t="s">
        <v>234</v>
      </c>
      <c r="I18" s="96" t="s">
        <v>373</v>
      </c>
      <c r="J18" s="77" t="s">
        <v>159</v>
      </c>
      <c r="K18" s="13">
        <v>13</v>
      </c>
      <c r="L18" s="13" t="s">
        <v>276</v>
      </c>
      <c r="M18" s="13" t="s">
        <v>267</v>
      </c>
      <c r="N18" s="13" t="s">
        <v>332</v>
      </c>
      <c r="O18" s="11" t="s">
        <v>265</v>
      </c>
      <c r="P18" s="11" t="s">
        <v>275</v>
      </c>
      <c r="Q18" s="11" t="s">
        <v>275</v>
      </c>
      <c r="R18" s="11" t="s">
        <v>275</v>
      </c>
      <c r="S18" s="11" t="s">
        <v>275</v>
      </c>
      <c r="T18" s="11" t="s">
        <v>275</v>
      </c>
      <c r="U18" s="11" t="s">
        <v>275</v>
      </c>
      <c r="V18" s="13">
        <v>13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91">
        <v>500000</v>
      </c>
    </row>
    <row r="19" spans="1:39" ht="12.75" customHeight="1">
      <c r="A19" s="249">
        <v>14</v>
      </c>
      <c r="B19" s="333" t="s">
        <v>337</v>
      </c>
      <c r="C19" s="316" t="s">
        <v>260</v>
      </c>
      <c r="D19" s="351"/>
      <c r="E19" s="316"/>
      <c r="F19" s="73" t="s">
        <v>153</v>
      </c>
      <c r="G19" s="251"/>
      <c r="H19" s="323" t="s">
        <v>234</v>
      </c>
      <c r="I19" s="363" t="s">
        <v>370</v>
      </c>
      <c r="J19" s="356" t="s">
        <v>162</v>
      </c>
      <c r="K19" s="13">
        <v>14</v>
      </c>
      <c r="L19" s="13" t="s">
        <v>283</v>
      </c>
      <c r="M19" s="13" t="s">
        <v>284</v>
      </c>
      <c r="N19" s="13" t="s">
        <v>285</v>
      </c>
      <c r="O19" s="11" t="s">
        <v>265</v>
      </c>
      <c r="P19" s="11" t="s">
        <v>275</v>
      </c>
      <c r="Q19" s="11" t="s">
        <v>275</v>
      </c>
      <c r="R19" s="11" t="s">
        <v>275</v>
      </c>
      <c r="S19" s="11" t="s">
        <v>275</v>
      </c>
      <c r="T19" s="11" t="s">
        <v>275</v>
      </c>
      <c r="U19" s="11" t="s">
        <v>275</v>
      </c>
      <c r="V19" s="13">
        <v>14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51">
        <v>827764</v>
      </c>
    </row>
    <row r="20" spans="1:39" ht="12.75">
      <c r="A20" s="249">
        <v>15</v>
      </c>
      <c r="B20" s="333"/>
      <c r="C20" s="316"/>
      <c r="D20" s="351"/>
      <c r="E20" s="316"/>
      <c r="F20" s="73" t="s">
        <v>154</v>
      </c>
      <c r="G20" s="252"/>
      <c r="H20" s="324"/>
      <c r="I20" s="363"/>
      <c r="J20" s="357"/>
      <c r="K20" s="13">
        <v>15</v>
      </c>
      <c r="L20" s="13" t="s">
        <v>276</v>
      </c>
      <c r="M20" s="13" t="s">
        <v>284</v>
      </c>
      <c r="N20" s="13" t="s">
        <v>336</v>
      </c>
      <c r="O20" s="11" t="s">
        <v>265</v>
      </c>
      <c r="P20" s="11" t="s">
        <v>280</v>
      </c>
      <c r="Q20" s="11" t="s">
        <v>280</v>
      </c>
      <c r="R20" s="11" t="s">
        <v>280</v>
      </c>
      <c r="S20" s="11" t="s">
        <v>280</v>
      </c>
      <c r="T20" s="11" t="s">
        <v>280</v>
      </c>
      <c r="U20" s="11" t="s">
        <v>280</v>
      </c>
      <c r="V20" s="13">
        <v>15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52" t="s">
        <v>156</v>
      </c>
    </row>
    <row r="21" spans="1:39" ht="38.25">
      <c r="A21" s="249">
        <v>16</v>
      </c>
      <c r="B21" s="72" t="s">
        <v>256</v>
      </c>
      <c r="C21" s="13" t="s">
        <v>257</v>
      </c>
      <c r="D21" s="351"/>
      <c r="E21" s="316"/>
      <c r="F21" s="74">
        <v>1994</v>
      </c>
      <c r="G21" s="92"/>
      <c r="H21" s="87" t="s">
        <v>234</v>
      </c>
      <c r="I21" s="96"/>
      <c r="J21" s="77" t="s">
        <v>163</v>
      </c>
      <c r="K21" s="13">
        <v>16</v>
      </c>
      <c r="L21" s="13" t="s">
        <v>286</v>
      </c>
      <c r="M21" s="13" t="s">
        <v>287</v>
      </c>
      <c r="N21" s="13" t="s">
        <v>293</v>
      </c>
      <c r="O21" s="11" t="s">
        <v>265</v>
      </c>
      <c r="P21" s="11" t="s">
        <v>275</v>
      </c>
      <c r="Q21" s="11" t="s">
        <v>275</v>
      </c>
      <c r="R21" s="11" t="s">
        <v>275</v>
      </c>
      <c r="S21" s="11" t="s">
        <v>275</v>
      </c>
      <c r="T21" s="11" t="s">
        <v>275</v>
      </c>
      <c r="U21" s="11" t="s">
        <v>275</v>
      </c>
      <c r="V21" s="13">
        <v>16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92">
        <v>400000</v>
      </c>
    </row>
    <row r="22" spans="1:39" ht="12.75">
      <c r="A22" s="249">
        <v>17</v>
      </c>
      <c r="B22" s="72" t="s">
        <v>141</v>
      </c>
      <c r="C22" s="13" t="s">
        <v>253</v>
      </c>
      <c r="D22" s="351"/>
      <c r="E22" s="316"/>
      <c r="F22" s="74">
        <v>1900</v>
      </c>
      <c r="G22" s="91"/>
      <c r="H22" s="87" t="s">
        <v>234</v>
      </c>
      <c r="I22" s="96"/>
      <c r="J22" s="77" t="s">
        <v>159</v>
      </c>
      <c r="K22" s="13">
        <v>17</v>
      </c>
      <c r="L22" s="13" t="s">
        <v>288</v>
      </c>
      <c r="M22" s="13" t="s">
        <v>279</v>
      </c>
      <c r="N22" s="13" t="s">
        <v>273</v>
      </c>
      <c r="O22" s="11" t="s">
        <v>265</v>
      </c>
      <c r="P22" s="11" t="s">
        <v>282</v>
      </c>
      <c r="Q22" s="11" t="s">
        <v>275</v>
      </c>
      <c r="R22" s="11" t="s">
        <v>275</v>
      </c>
      <c r="S22" s="11" t="s">
        <v>275</v>
      </c>
      <c r="T22" s="11" t="s">
        <v>275</v>
      </c>
      <c r="U22" s="11" t="s">
        <v>282</v>
      </c>
      <c r="V22" s="13">
        <v>17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91">
        <v>169932</v>
      </c>
    </row>
    <row r="23" spans="1:39" ht="12.75">
      <c r="A23" s="249">
        <v>18</v>
      </c>
      <c r="B23" s="72" t="s">
        <v>142</v>
      </c>
      <c r="C23" s="13" t="s">
        <v>258</v>
      </c>
      <c r="D23" s="351"/>
      <c r="E23" s="316"/>
      <c r="F23" s="74">
        <v>1980</v>
      </c>
      <c r="G23" s="91"/>
      <c r="H23" s="87" t="s">
        <v>234</v>
      </c>
      <c r="I23" s="96"/>
      <c r="J23" s="77" t="s">
        <v>164</v>
      </c>
      <c r="K23" s="13">
        <v>18</v>
      </c>
      <c r="L23" s="13" t="s">
        <v>289</v>
      </c>
      <c r="M23" s="13" t="s">
        <v>266</v>
      </c>
      <c r="N23" s="13" t="s">
        <v>290</v>
      </c>
      <c r="O23" s="11" t="s">
        <v>265</v>
      </c>
      <c r="P23" s="11" t="s">
        <v>280</v>
      </c>
      <c r="Q23" s="11" t="s">
        <v>275</v>
      </c>
      <c r="R23" s="11" t="s">
        <v>275</v>
      </c>
      <c r="S23" s="11" t="s">
        <v>280</v>
      </c>
      <c r="T23" s="11" t="s">
        <v>275</v>
      </c>
      <c r="U23" s="11" t="s">
        <v>275</v>
      </c>
      <c r="V23" s="13">
        <v>18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91">
        <v>153000</v>
      </c>
    </row>
    <row r="24" spans="1:39" ht="25.5">
      <c r="A24" s="249">
        <v>19</v>
      </c>
      <c r="B24" s="72" t="s">
        <v>143</v>
      </c>
      <c r="C24" s="13" t="s">
        <v>259</v>
      </c>
      <c r="D24" s="351"/>
      <c r="E24" s="316"/>
      <c r="F24" s="74">
        <v>1960</v>
      </c>
      <c r="G24" s="91"/>
      <c r="H24" s="87" t="s">
        <v>234</v>
      </c>
      <c r="I24" s="96" t="s">
        <v>370</v>
      </c>
      <c r="J24" s="77" t="s">
        <v>163</v>
      </c>
      <c r="K24" s="13">
        <v>19</v>
      </c>
      <c r="L24" s="13" t="s">
        <v>288</v>
      </c>
      <c r="M24" s="13" t="s">
        <v>291</v>
      </c>
      <c r="N24" s="13" t="s">
        <v>292</v>
      </c>
      <c r="O24" s="11" t="s">
        <v>265</v>
      </c>
      <c r="P24" s="11" t="s">
        <v>275</v>
      </c>
      <c r="Q24" s="11" t="s">
        <v>275</v>
      </c>
      <c r="R24" s="11" t="s">
        <v>275</v>
      </c>
      <c r="S24" s="11" t="s">
        <v>275</v>
      </c>
      <c r="T24" s="11" t="s">
        <v>275</v>
      </c>
      <c r="U24" s="11" t="s">
        <v>275</v>
      </c>
      <c r="V24" s="13">
        <v>19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91">
        <v>1227400</v>
      </c>
    </row>
    <row r="25" spans="1:39" ht="12.75">
      <c r="A25" s="249">
        <v>20</v>
      </c>
      <c r="B25" s="72" t="s">
        <v>144</v>
      </c>
      <c r="C25" s="13" t="s">
        <v>254</v>
      </c>
      <c r="D25" s="352"/>
      <c r="E25" s="316"/>
      <c r="F25" s="74">
        <v>2002</v>
      </c>
      <c r="G25" s="91"/>
      <c r="H25" s="87" t="s">
        <v>234</v>
      </c>
      <c r="I25" s="96" t="s">
        <v>371</v>
      </c>
      <c r="J25" s="77" t="s">
        <v>165</v>
      </c>
      <c r="K25" s="13">
        <v>20</v>
      </c>
      <c r="L25" s="13" t="s">
        <v>294</v>
      </c>
      <c r="M25" s="13"/>
      <c r="N25" s="13" t="s">
        <v>334</v>
      </c>
      <c r="O25" s="11" t="s">
        <v>265</v>
      </c>
      <c r="P25" s="11" t="s">
        <v>275</v>
      </c>
      <c r="Q25" s="11" t="s">
        <v>275</v>
      </c>
      <c r="R25" s="11" t="s">
        <v>275</v>
      </c>
      <c r="S25" s="11" t="s">
        <v>275</v>
      </c>
      <c r="T25" s="11" t="s">
        <v>275</v>
      </c>
      <c r="U25" s="11" t="s">
        <v>275</v>
      </c>
      <c r="V25" s="13">
        <v>20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91">
        <v>500000</v>
      </c>
    </row>
    <row r="26" spans="1:39" ht="25.5">
      <c r="A26" s="249">
        <v>21</v>
      </c>
      <c r="B26" s="72" t="s">
        <v>145</v>
      </c>
      <c r="C26" s="13" t="s">
        <v>300</v>
      </c>
      <c r="D26" s="101" t="s">
        <v>245</v>
      </c>
      <c r="E26" s="316"/>
      <c r="F26" s="74">
        <v>2002</v>
      </c>
      <c r="G26" s="91"/>
      <c r="H26" s="87" t="s">
        <v>234</v>
      </c>
      <c r="I26" s="96"/>
      <c r="J26" s="77" t="s">
        <v>158</v>
      </c>
      <c r="K26" s="13">
        <v>21</v>
      </c>
      <c r="L26" s="13" t="s">
        <v>295</v>
      </c>
      <c r="M26" s="13" t="s">
        <v>296</v>
      </c>
      <c r="N26" s="13" t="s">
        <v>297</v>
      </c>
      <c r="O26" s="11" t="s">
        <v>265</v>
      </c>
      <c r="P26" s="11" t="s">
        <v>275</v>
      </c>
      <c r="Q26" s="11" t="s">
        <v>275</v>
      </c>
      <c r="R26" s="11" t="s">
        <v>275</v>
      </c>
      <c r="S26" s="11" t="s">
        <v>282</v>
      </c>
      <c r="T26" s="11" t="s">
        <v>266</v>
      </c>
      <c r="U26" s="11" t="s">
        <v>282</v>
      </c>
      <c r="V26" s="13">
        <v>21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91">
        <v>41000</v>
      </c>
    </row>
    <row r="27" spans="1:39" ht="12.75">
      <c r="A27" s="249">
        <v>22</v>
      </c>
      <c r="B27" s="72" t="s">
        <v>340</v>
      </c>
      <c r="C27" s="13" t="s">
        <v>341</v>
      </c>
      <c r="D27" s="358" t="s">
        <v>261</v>
      </c>
      <c r="E27" s="316"/>
      <c r="F27" s="74">
        <v>1960</v>
      </c>
      <c r="G27" s="91"/>
      <c r="H27" s="87" t="s">
        <v>234</v>
      </c>
      <c r="I27" s="96"/>
      <c r="J27" s="77" t="s">
        <v>166</v>
      </c>
      <c r="K27" s="13">
        <v>24</v>
      </c>
      <c r="L27" s="13" t="s">
        <v>298</v>
      </c>
      <c r="M27" s="13" t="s">
        <v>277</v>
      </c>
      <c r="N27" s="13" t="s">
        <v>335</v>
      </c>
      <c r="O27" s="11" t="s">
        <v>265</v>
      </c>
      <c r="P27" s="11" t="s">
        <v>275</v>
      </c>
      <c r="Q27" s="11" t="s">
        <v>275</v>
      </c>
      <c r="R27" s="11" t="s">
        <v>275</v>
      </c>
      <c r="S27" s="11" t="s">
        <v>275</v>
      </c>
      <c r="T27" s="11" t="s">
        <v>266</v>
      </c>
      <c r="U27" s="11" t="s">
        <v>275</v>
      </c>
      <c r="V27" s="13">
        <v>24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91">
        <v>50000</v>
      </c>
    </row>
    <row r="28" spans="1:39" ht="25.5">
      <c r="A28" s="249">
        <v>23</v>
      </c>
      <c r="B28" s="72" t="s">
        <v>146</v>
      </c>
      <c r="C28" s="13" t="s">
        <v>301</v>
      </c>
      <c r="D28" s="352"/>
      <c r="E28" s="316"/>
      <c r="F28" s="74">
        <v>1998</v>
      </c>
      <c r="G28" s="91"/>
      <c r="H28" s="87" t="s">
        <v>234</v>
      </c>
      <c r="I28" s="96"/>
      <c r="J28" s="70" t="s">
        <v>159</v>
      </c>
      <c r="K28" s="13">
        <v>25</v>
      </c>
      <c r="L28" s="13" t="s">
        <v>299</v>
      </c>
      <c r="M28" s="13" t="s">
        <v>277</v>
      </c>
      <c r="N28" s="13" t="s">
        <v>297</v>
      </c>
      <c r="O28" s="11" t="s">
        <v>265</v>
      </c>
      <c r="P28" s="11" t="s">
        <v>275</v>
      </c>
      <c r="Q28" s="11" t="s">
        <v>275</v>
      </c>
      <c r="R28" s="11" t="s">
        <v>275</v>
      </c>
      <c r="S28" s="11" t="s">
        <v>275</v>
      </c>
      <c r="T28" s="11" t="s">
        <v>275</v>
      </c>
      <c r="U28" s="11" t="s">
        <v>275</v>
      </c>
      <c r="V28" s="13">
        <v>25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91">
        <v>500000</v>
      </c>
    </row>
    <row r="29" spans="1:39" ht="22.5">
      <c r="A29" s="249">
        <v>24</v>
      </c>
      <c r="B29" s="72" t="s">
        <v>147</v>
      </c>
      <c r="C29" s="13"/>
      <c r="D29" s="13"/>
      <c r="E29" s="316"/>
      <c r="F29" s="74" t="s">
        <v>351</v>
      </c>
      <c r="G29" s="91">
        <v>823490.72</v>
      </c>
      <c r="H29" s="88" t="s">
        <v>242</v>
      </c>
      <c r="I29" s="96"/>
      <c r="J29" s="70" t="s">
        <v>167</v>
      </c>
      <c r="K29" s="13">
        <v>28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23.25">
      <c r="A30" s="249">
        <v>25</v>
      </c>
      <c r="B30" s="97" t="s">
        <v>148</v>
      </c>
      <c r="C30" s="13"/>
      <c r="D30" s="13"/>
      <c r="E30" s="316"/>
      <c r="F30" s="21" t="s">
        <v>355</v>
      </c>
      <c r="G30" s="75">
        <v>1078609.11</v>
      </c>
      <c r="H30" s="88" t="s">
        <v>242</v>
      </c>
      <c r="I30" s="98"/>
      <c r="J30" s="21" t="s">
        <v>163</v>
      </c>
      <c r="K30" s="13">
        <v>29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23.25">
      <c r="A31" s="249">
        <v>26</v>
      </c>
      <c r="B31" s="97" t="s">
        <v>352</v>
      </c>
      <c r="C31" s="13"/>
      <c r="D31" s="13"/>
      <c r="E31" s="316"/>
      <c r="F31" s="21" t="s">
        <v>353</v>
      </c>
      <c r="G31" s="75" t="s">
        <v>354</v>
      </c>
      <c r="H31" s="88" t="s">
        <v>242</v>
      </c>
      <c r="I31" s="98"/>
      <c r="J31" s="21" t="s">
        <v>157</v>
      </c>
      <c r="K31" s="13">
        <v>30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34.5">
      <c r="A32" s="249">
        <v>27</v>
      </c>
      <c r="B32" s="97" t="s">
        <v>149</v>
      </c>
      <c r="C32" s="13"/>
      <c r="D32" s="13"/>
      <c r="E32" s="316"/>
      <c r="F32" s="21" t="s">
        <v>155</v>
      </c>
      <c r="G32" s="76">
        <v>1125311</v>
      </c>
      <c r="H32" s="88" t="s">
        <v>242</v>
      </c>
      <c r="I32" s="99"/>
      <c r="J32" s="21" t="s">
        <v>157</v>
      </c>
      <c r="K32" s="13">
        <v>31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2.75">
      <c r="A33" s="13"/>
      <c r="B33" s="325" t="s">
        <v>9</v>
      </c>
      <c r="C33" s="325"/>
      <c r="D33" s="325"/>
      <c r="E33" s="325"/>
      <c r="F33" s="325"/>
      <c r="G33" s="124">
        <f>SUM(G29:G32)+AM33</f>
        <v>12174358.83</v>
      </c>
      <c r="H33" s="14"/>
      <c r="I33" s="1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67">
        <f>SUM(AM6:AM28)</f>
        <v>9146948</v>
      </c>
    </row>
    <row r="34" spans="1:39" ht="24" customHeight="1">
      <c r="A34" s="296" t="s">
        <v>380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3"/>
    </row>
    <row r="35" ht="12.75" hidden="1">
      <c r="A35" s="1" t="s">
        <v>10</v>
      </c>
    </row>
    <row r="36" spans="1:22" ht="16.5" customHeight="1" hidden="1">
      <c r="A36" s="322" t="s">
        <v>11</v>
      </c>
      <c r="B36" s="322"/>
      <c r="C36" s="322"/>
      <c r="D36" s="322"/>
      <c r="E36" s="322"/>
      <c r="F36" s="322"/>
      <c r="G36" s="322"/>
      <c r="H36" s="322"/>
      <c r="I36" s="322"/>
      <c r="J36" s="322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ht="12.75" hidden="1"/>
    <row r="38" spans="1:9" ht="12.75" hidden="1">
      <c r="A38" s="1" t="s">
        <v>12</v>
      </c>
      <c r="C38" s="2" t="s">
        <v>13</v>
      </c>
      <c r="D38" s="2"/>
      <c r="E38" s="2"/>
      <c r="F38" s="2"/>
      <c r="G38" s="2" t="s">
        <v>14</v>
      </c>
      <c r="H38" s="2"/>
      <c r="I38" s="2"/>
    </row>
    <row r="39" spans="3:9" ht="12.75" hidden="1">
      <c r="C39" s="2"/>
      <c r="D39" s="2"/>
      <c r="E39" s="2"/>
      <c r="F39" s="2"/>
      <c r="G39" s="2" t="s">
        <v>15</v>
      </c>
      <c r="H39" s="2"/>
      <c r="I39" s="2"/>
    </row>
    <row r="40" spans="3:9" ht="26.25" customHeight="1" hidden="1">
      <c r="C40" s="2"/>
      <c r="D40" s="2"/>
      <c r="E40" s="2"/>
      <c r="F40" s="2"/>
      <c r="G40" s="321" t="s">
        <v>16</v>
      </c>
      <c r="H40" s="321"/>
      <c r="I40" s="321"/>
    </row>
    <row r="41" spans="3:9" ht="12.75" hidden="1">
      <c r="C41" s="2"/>
      <c r="D41" s="2"/>
      <c r="E41" s="2"/>
      <c r="F41" s="2"/>
      <c r="G41" s="2"/>
      <c r="H41" s="2"/>
      <c r="I41" s="2"/>
    </row>
    <row r="42" spans="3:9" ht="25.5" customHeight="1" hidden="1">
      <c r="C42" s="16" t="s">
        <v>17</v>
      </c>
      <c r="D42" s="16"/>
      <c r="E42" s="16"/>
      <c r="F42" s="2"/>
      <c r="G42" s="6" t="s">
        <v>18</v>
      </c>
      <c r="H42" s="6"/>
      <c r="I42" s="6"/>
    </row>
    <row r="43" spans="6:22" ht="12.75" hidden="1">
      <c r="F43" s="2"/>
      <c r="G43" s="2"/>
      <c r="H43" s="2"/>
      <c r="I43" s="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6.5" customHeight="1" hidden="1">
      <c r="A44" s="1" t="s">
        <v>19</v>
      </c>
      <c r="F44" s="2"/>
      <c r="G44" s="2"/>
      <c r="H44" s="2"/>
      <c r="I44" s="336"/>
      <c r="J44" s="33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25" customHeight="1" hidden="1">
      <c r="A45" s="1" t="s">
        <v>20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 hidden="1">
      <c r="A46" s="1" t="s">
        <v>21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" ht="12.75" hidden="1">
      <c r="A47" s="63"/>
      <c r="B47" s="1" t="s">
        <v>114</v>
      </c>
    </row>
    <row r="48" spans="1:39" ht="24" customHeight="1">
      <c r="A48" s="135">
        <v>1</v>
      </c>
      <c r="B48" s="136" t="s">
        <v>384</v>
      </c>
      <c r="C48" s="11" t="s">
        <v>385</v>
      </c>
      <c r="D48" s="137" t="s">
        <v>386</v>
      </c>
      <c r="E48" s="20" t="s">
        <v>387</v>
      </c>
      <c r="F48" s="138">
        <v>1983</v>
      </c>
      <c r="G48" s="12"/>
      <c r="H48" s="139" t="s">
        <v>234</v>
      </c>
      <c r="I48" s="140" t="s">
        <v>388</v>
      </c>
      <c r="J48" s="71" t="s">
        <v>389</v>
      </c>
      <c r="K48" s="11">
        <v>1</v>
      </c>
      <c r="L48" s="11" t="s">
        <v>268</v>
      </c>
      <c r="M48" s="11" t="s">
        <v>267</v>
      </c>
      <c r="N48" s="11" t="s">
        <v>390</v>
      </c>
      <c r="O48" s="11" t="s">
        <v>265</v>
      </c>
      <c r="P48" s="11" t="s">
        <v>391</v>
      </c>
      <c r="Q48" s="11" t="s">
        <v>391</v>
      </c>
      <c r="R48" s="11" t="s">
        <v>391</v>
      </c>
      <c r="S48" s="11" t="s">
        <v>391</v>
      </c>
      <c r="T48" s="11" t="s">
        <v>391</v>
      </c>
      <c r="U48" s="11" t="s">
        <v>391</v>
      </c>
      <c r="V48" s="68"/>
      <c r="W48" s="330" t="s">
        <v>112</v>
      </c>
      <c r="X48" s="330"/>
      <c r="Y48" s="330"/>
      <c r="Z48" s="330"/>
      <c r="AA48" s="330"/>
      <c r="AB48" s="330"/>
      <c r="AC48" s="330"/>
      <c r="AD48" s="330"/>
      <c r="AE48" s="12"/>
      <c r="AF48" s="12"/>
      <c r="AG48" s="12"/>
      <c r="AH48" s="12"/>
      <c r="AI48" s="12"/>
      <c r="AJ48" s="12"/>
      <c r="AK48" s="12"/>
      <c r="AL48" s="12"/>
      <c r="AM48" s="268">
        <v>1000000</v>
      </c>
    </row>
    <row r="49" spans="1:39" ht="38.25">
      <c r="A49" s="141">
        <v>2</v>
      </c>
      <c r="B49" s="142" t="s">
        <v>392</v>
      </c>
      <c r="C49" s="13" t="s">
        <v>393</v>
      </c>
      <c r="D49" s="21" t="s">
        <v>394</v>
      </c>
      <c r="E49" s="21" t="s">
        <v>387</v>
      </c>
      <c r="F49" s="74">
        <v>2000</v>
      </c>
      <c r="G49" s="12"/>
      <c r="H49" s="144" t="s">
        <v>234</v>
      </c>
      <c r="I49" s="145" t="s">
        <v>395</v>
      </c>
      <c r="J49" s="77" t="s">
        <v>396</v>
      </c>
      <c r="K49" s="13">
        <v>2</v>
      </c>
      <c r="L49" s="13" t="s">
        <v>397</v>
      </c>
      <c r="M49" s="13" t="s">
        <v>398</v>
      </c>
      <c r="N49" s="13" t="s">
        <v>399</v>
      </c>
      <c r="O49" s="11" t="s">
        <v>265</v>
      </c>
      <c r="P49" s="11" t="s">
        <v>391</v>
      </c>
      <c r="Q49" s="11" t="s">
        <v>391</v>
      </c>
      <c r="R49" s="11" t="s">
        <v>391</v>
      </c>
      <c r="S49" s="11" t="s">
        <v>391</v>
      </c>
      <c r="T49" s="11" t="s">
        <v>391</v>
      </c>
      <c r="U49" s="11" t="s">
        <v>391</v>
      </c>
      <c r="V49" s="67"/>
      <c r="W49" s="330" t="s">
        <v>111</v>
      </c>
      <c r="X49" s="330"/>
      <c r="Y49" s="330"/>
      <c r="Z49" s="330"/>
      <c r="AA49" s="330"/>
      <c r="AB49" s="330"/>
      <c r="AC49" s="330"/>
      <c r="AD49" s="330"/>
      <c r="AE49" s="12"/>
      <c r="AF49" s="12"/>
      <c r="AG49" s="12"/>
      <c r="AH49" s="12"/>
      <c r="AI49" s="12"/>
      <c r="AJ49" s="12"/>
      <c r="AK49" s="12"/>
      <c r="AL49" s="12"/>
      <c r="AM49" s="269">
        <v>5000000</v>
      </c>
    </row>
    <row r="50" spans="1:39" ht="45">
      <c r="A50" s="141">
        <v>3</v>
      </c>
      <c r="B50" s="142" t="s">
        <v>400</v>
      </c>
      <c r="C50" s="13" t="s">
        <v>393</v>
      </c>
      <c r="D50" s="21" t="s">
        <v>394</v>
      </c>
      <c r="E50" s="21" t="s">
        <v>387</v>
      </c>
      <c r="F50" s="74">
        <v>2006</v>
      </c>
      <c r="G50" s="143">
        <v>3857000</v>
      </c>
      <c r="H50" s="144" t="s">
        <v>242</v>
      </c>
      <c r="I50" s="145" t="s">
        <v>401</v>
      </c>
      <c r="J50" s="77" t="s">
        <v>402</v>
      </c>
      <c r="K50" s="13">
        <v>3</v>
      </c>
      <c r="L50" s="13" t="s">
        <v>403</v>
      </c>
      <c r="M50" s="13" t="s">
        <v>404</v>
      </c>
      <c r="N50" s="13" t="s">
        <v>405</v>
      </c>
      <c r="O50" s="11" t="s">
        <v>265</v>
      </c>
      <c r="P50" s="11" t="s">
        <v>391</v>
      </c>
      <c r="Q50" s="11" t="s">
        <v>391</v>
      </c>
      <c r="R50" s="11" t="s">
        <v>391</v>
      </c>
      <c r="S50" s="11" t="s">
        <v>391</v>
      </c>
      <c r="T50" s="11" t="s">
        <v>391</v>
      </c>
      <c r="U50" s="11" t="s">
        <v>391</v>
      </c>
      <c r="V50" s="68"/>
      <c r="W50" s="330" t="s">
        <v>106</v>
      </c>
      <c r="X50" s="330"/>
      <c r="Y50" s="330"/>
      <c r="Z50" s="330"/>
      <c r="AA50" s="330"/>
      <c r="AB50" s="330"/>
      <c r="AC50" s="330"/>
      <c r="AD50" s="330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37.5" customHeight="1">
      <c r="A51" s="146">
        <v>4</v>
      </c>
      <c r="B51" s="147" t="s">
        <v>406</v>
      </c>
      <c r="C51" s="13" t="s">
        <v>407</v>
      </c>
      <c r="D51" s="21" t="s">
        <v>394</v>
      </c>
      <c r="E51" s="21" t="s">
        <v>387</v>
      </c>
      <c r="F51" s="148">
        <v>2010</v>
      </c>
      <c r="G51" s="149">
        <v>558000</v>
      </c>
      <c r="H51" s="150" t="s">
        <v>242</v>
      </c>
      <c r="I51" s="148" t="s">
        <v>408</v>
      </c>
      <c r="J51" s="148" t="s">
        <v>409</v>
      </c>
      <c r="K51" s="13">
        <v>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38.25">
      <c r="A52" s="81">
        <v>5</v>
      </c>
      <c r="B52" s="151" t="s">
        <v>410</v>
      </c>
      <c r="C52" s="13"/>
      <c r="D52" s="21" t="s">
        <v>394</v>
      </c>
      <c r="E52" s="21" t="s">
        <v>387</v>
      </c>
      <c r="F52" s="81">
        <v>1996</v>
      </c>
      <c r="G52" s="12"/>
      <c r="H52" s="153" t="s">
        <v>234</v>
      </c>
      <c r="I52" s="154"/>
      <c r="J52" s="81" t="s">
        <v>411</v>
      </c>
      <c r="K52" s="13">
        <v>5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AE52" s="12"/>
      <c r="AF52" s="12"/>
      <c r="AG52" s="12"/>
      <c r="AH52" s="12"/>
      <c r="AI52" s="12"/>
      <c r="AJ52" s="12"/>
      <c r="AK52" s="12"/>
      <c r="AL52" s="12"/>
      <c r="AM52" s="152">
        <v>20000</v>
      </c>
    </row>
    <row r="53" spans="1:39" ht="38.25">
      <c r="A53" s="81">
        <v>6</v>
      </c>
      <c r="B53" s="155" t="s">
        <v>412</v>
      </c>
      <c r="C53" s="13"/>
      <c r="D53" s="21" t="s">
        <v>394</v>
      </c>
      <c r="E53" s="21" t="s">
        <v>387</v>
      </c>
      <c r="F53" s="81"/>
      <c r="G53" s="12"/>
      <c r="H53" s="153" t="s">
        <v>234</v>
      </c>
      <c r="I53" s="154"/>
      <c r="J53" s="81" t="s">
        <v>413</v>
      </c>
      <c r="K53" s="13">
        <v>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AE53" s="12"/>
      <c r="AF53" s="12"/>
      <c r="AG53" s="12"/>
      <c r="AH53" s="12"/>
      <c r="AI53" s="12"/>
      <c r="AJ53" s="12"/>
      <c r="AK53" s="12"/>
      <c r="AL53" s="12"/>
      <c r="AM53" s="152">
        <v>10000</v>
      </c>
    </row>
    <row r="54" spans="1:39" ht="12.75">
      <c r="A54" s="347" t="s">
        <v>9</v>
      </c>
      <c r="B54" s="348"/>
      <c r="C54" s="348"/>
      <c r="D54" s="348"/>
      <c r="E54" s="348"/>
      <c r="F54" s="349"/>
      <c r="G54" s="156">
        <f>G51+G50+AM54</f>
        <v>10445000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AE54" s="157"/>
      <c r="AF54" s="157"/>
      <c r="AG54" s="157"/>
      <c r="AH54" s="157"/>
      <c r="AI54" s="157"/>
      <c r="AJ54" s="157"/>
      <c r="AK54" s="157"/>
      <c r="AL54" s="157"/>
      <c r="AM54" s="156">
        <f>SUM(AM48:AM53)</f>
        <v>6030000</v>
      </c>
    </row>
    <row r="55" spans="1:39" ht="26.25" customHeight="1" thickBot="1">
      <c r="A55" s="331" t="s">
        <v>425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</row>
    <row r="56" spans="1:39" ht="12.75">
      <c r="A56" s="314">
        <v>1</v>
      </c>
      <c r="B56" s="306" t="s">
        <v>426</v>
      </c>
      <c r="C56" s="308" t="s">
        <v>427</v>
      </c>
      <c r="D56" s="310" t="s">
        <v>394</v>
      </c>
      <c r="E56" s="310" t="s">
        <v>387</v>
      </c>
      <c r="F56" s="312" t="s">
        <v>428</v>
      </c>
      <c r="G56" s="326"/>
      <c r="H56" s="319" t="s">
        <v>234</v>
      </c>
      <c r="I56" s="304" t="s">
        <v>429</v>
      </c>
      <c r="J56" s="306" t="s">
        <v>430</v>
      </c>
      <c r="K56" s="308">
        <v>1</v>
      </c>
      <c r="L56" s="11" t="s">
        <v>431</v>
      </c>
      <c r="M56" s="11" t="s">
        <v>432</v>
      </c>
      <c r="N56" s="11" t="s">
        <v>433</v>
      </c>
      <c r="O56" s="11" t="s">
        <v>434</v>
      </c>
      <c r="P56" s="11" t="s">
        <v>282</v>
      </c>
      <c r="Q56" s="11" t="s">
        <v>391</v>
      </c>
      <c r="R56" s="11" t="s">
        <v>391</v>
      </c>
      <c r="S56" s="11" t="s">
        <v>435</v>
      </c>
      <c r="T56" s="11" t="s">
        <v>391</v>
      </c>
      <c r="U56" s="11" t="s">
        <v>391</v>
      </c>
      <c r="V56" s="11">
        <v>1</v>
      </c>
      <c r="W56" s="62"/>
      <c r="X56" s="62"/>
      <c r="Y56" s="62"/>
      <c r="Z56" s="62"/>
      <c r="AA56" s="62"/>
      <c r="AB56" s="62"/>
      <c r="AC56" s="62"/>
      <c r="AD56" s="62"/>
      <c r="AE56" s="12"/>
      <c r="AF56" s="12"/>
      <c r="AG56" s="12"/>
      <c r="AH56" s="12"/>
      <c r="AI56" s="12"/>
      <c r="AJ56" s="12"/>
      <c r="AK56" s="12"/>
      <c r="AL56" s="12"/>
      <c r="AM56" s="334">
        <v>7435260</v>
      </c>
    </row>
    <row r="57" spans="1:39" ht="57" customHeight="1">
      <c r="A57" s="315"/>
      <c r="B57" s="307"/>
      <c r="C57" s="309"/>
      <c r="D57" s="311"/>
      <c r="E57" s="311"/>
      <c r="F57" s="313"/>
      <c r="G57" s="327"/>
      <c r="H57" s="320"/>
      <c r="I57" s="305"/>
      <c r="J57" s="307"/>
      <c r="K57" s="309"/>
      <c r="L57" s="11" t="s">
        <v>436</v>
      </c>
      <c r="M57" s="11" t="s">
        <v>267</v>
      </c>
      <c r="N57" s="11" t="s">
        <v>390</v>
      </c>
      <c r="O57" s="11" t="s">
        <v>266</v>
      </c>
      <c r="P57" s="11" t="s">
        <v>275</v>
      </c>
      <c r="Q57" s="11" t="s">
        <v>435</v>
      </c>
      <c r="R57" s="11" t="s">
        <v>391</v>
      </c>
      <c r="S57" s="11" t="s">
        <v>435</v>
      </c>
      <c r="T57" s="11" t="s">
        <v>391</v>
      </c>
      <c r="U57" s="11" t="s">
        <v>391</v>
      </c>
      <c r="V57" s="11"/>
      <c r="W57" s="62"/>
      <c r="X57" s="62"/>
      <c r="Y57" s="62"/>
      <c r="Z57" s="62"/>
      <c r="AA57" s="62"/>
      <c r="AB57" s="62"/>
      <c r="AC57" s="62"/>
      <c r="AD57" s="62"/>
      <c r="AE57" s="12"/>
      <c r="AF57" s="12"/>
      <c r="AG57" s="12"/>
      <c r="AH57" s="12"/>
      <c r="AI57" s="12"/>
      <c r="AJ57" s="12"/>
      <c r="AK57" s="12"/>
      <c r="AL57" s="12"/>
      <c r="AM57" s="335"/>
    </row>
    <row r="58" spans="1:39" ht="12.75">
      <c r="A58" s="118">
        <v>2</v>
      </c>
      <c r="B58" s="132" t="s">
        <v>437</v>
      </c>
      <c r="C58" s="13" t="s">
        <v>438</v>
      </c>
      <c r="D58" s="21" t="s">
        <v>394</v>
      </c>
      <c r="E58" s="21" t="s">
        <v>387</v>
      </c>
      <c r="F58" s="173">
        <v>2003</v>
      </c>
      <c r="G58" s="174">
        <v>6022.41</v>
      </c>
      <c r="H58" s="150" t="s">
        <v>242</v>
      </c>
      <c r="I58" s="175"/>
      <c r="J58" s="132" t="s">
        <v>430</v>
      </c>
      <c r="K58" s="13">
        <v>2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v>2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22.5">
      <c r="A59" s="118">
        <v>3</v>
      </c>
      <c r="B59" s="132" t="s">
        <v>439</v>
      </c>
      <c r="C59" s="13" t="s">
        <v>438</v>
      </c>
      <c r="D59" s="21" t="s">
        <v>394</v>
      </c>
      <c r="E59" s="21" t="s">
        <v>387</v>
      </c>
      <c r="F59" s="173">
        <v>2006</v>
      </c>
      <c r="G59" s="174">
        <v>17629</v>
      </c>
      <c r="H59" s="150" t="s">
        <v>242</v>
      </c>
      <c r="I59" s="176"/>
      <c r="J59" s="132" t="s">
        <v>430</v>
      </c>
      <c r="K59" s="13">
        <v>3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3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ht="12.75">
      <c r="A60" s="118">
        <v>4</v>
      </c>
      <c r="B60" s="132" t="s">
        <v>440</v>
      </c>
      <c r="C60" s="13" t="s">
        <v>438</v>
      </c>
      <c r="D60" s="21" t="s">
        <v>394</v>
      </c>
      <c r="E60" s="21" t="s">
        <v>387</v>
      </c>
      <c r="F60" s="173">
        <v>2007</v>
      </c>
      <c r="G60" s="174">
        <v>4148</v>
      </c>
      <c r="H60" s="150" t="s">
        <v>242</v>
      </c>
      <c r="I60" s="176"/>
      <c r="J60" s="132" t="s">
        <v>430</v>
      </c>
      <c r="K60" s="13">
        <v>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>
        <v>4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12.75">
      <c r="A61" s="299" t="s">
        <v>9</v>
      </c>
      <c r="B61" s="300"/>
      <c r="C61" s="300"/>
      <c r="D61" s="300"/>
      <c r="E61" s="300"/>
      <c r="F61" s="301"/>
      <c r="G61" s="124">
        <f>SUM(G58:G60)+AM61</f>
        <v>7463059.41</v>
      </c>
      <c r="H61" s="14"/>
      <c r="I61" s="15"/>
      <c r="J61" s="13"/>
      <c r="K61" s="13">
        <v>5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5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267">
        <f>AM56</f>
        <v>7435260</v>
      </c>
    </row>
    <row r="62" spans="1:39" ht="23.25" customHeight="1">
      <c r="A62" s="296" t="s">
        <v>462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8"/>
    </row>
    <row r="63" spans="1:39" ht="78.75">
      <c r="A63" s="20">
        <v>1</v>
      </c>
      <c r="B63" s="72" t="s">
        <v>463</v>
      </c>
      <c r="C63" s="11" t="s">
        <v>427</v>
      </c>
      <c r="D63" s="20" t="s">
        <v>394</v>
      </c>
      <c r="E63" s="20" t="s">
        <v>387</v>
      </c>
      <c r="F63" s="187">
        <v>1998</v>
      </c>
      <c r="H63" s="150" t="s">
        <v>234</v>
      </c>
      <c r="I63" s="77" t="s">
        <v>464</v>
      </c>
      <c r="J63" s="77" t="s">
        <v>465</v>
      </c>
      <c r="K63" s="11">
        <v>1</v>
      </c>
      <c r="L63" s="11" t="s">
        <v>466</v>
      </c>
      <c r="M63" s="11" t="s">
        <v>467</v>
      </c>
      <c r="N63" s="11" t="s">
        <v>468</v>
      </c>
      <c r="O63" s="11" t="s">
        <v>387</v>
      </c>
      <c r="P63" s="11" t="s">
        <v>435</v>
      </c>
      <c r="Q63" s="11" t="s">
        <v>435</v>
      </c>
      <c r="R63" s="11" t="s">
        <v>391</v>
      </c>
      <c r="S63" s="11" t="s">
        <v>435</v>
      </c>
      <c r="T63" s="11" t="s">
        <v>435</v>
      </c>
      <c r="U63" s="11" t="s">
        <v>391</v>
      </c>
      <c r="V63" s="11">
        <v>1</v>
      </c>
      <c r="W63" s="62"/>
      <c r="X63" s="62"/>
      <c r="Y63" s="62"/>
      <c r="Z63" s="62"/>
      <c r="AA63" s="62"/>
      <c r="AB63" s="62"/>
      <c r="AC63" s="62"/>
      <c r="AD63" s="189"/>
      <c r="AE63" s="12"/>
      <c r="AF63" s="12"/>
      <c r="AG63" s="12"/>
      <c r="AH63" s="12"/>
      <c r="AI63" s="12"/>
      <c r="AJ63" s="12"/>
      <c r="AK63" s="12"/>
      <c r="AL63" s="12"/>
      <c r="AM63" s="188">
        <v>4094200</v>
      </c>
    </row>
    <row r="64" spans="1:39" ht="19.5" customHeight="1">
      <c r="A64" s="21">
        <v>2</v>
      </c>
      <c r="B64" s="72" t="s">
        <v>469</v>
      </c>
      <c r="C64" s="13" t="s">
        <v>438</v>
      </c>
      <c r="D64" s="13"/>
      <c r="E64" s="13"/>
      <c r="F64" s="187">
        <v>2003</v>
      </c>
      <c r="G64" s="188">
        <v>6022.41</v>
      </c>
      <c r="H64" s="150" t="s">
        <v>470</v>
      </c>
      <c r="I64" s="148"/>
      <c r="J64" s="77" t="s">
        <v>471</v>
      </c>
      <c r="K64" s="13">
        <v>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>
        <v>2</v>
      </c>
      <c r="W64" s="12"/>
      <c r="X64" s="12"/>
      <c r="Y64" s="12"/>
      <c r="Z64" s="12"/>
      <c r="AA64" s="12"/>
      <c r="AB64" s="12"/>
      <c r="AC64" s="12"/>
      <c r="AD64" s="190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ht="12.75">
      <c r="A65" s="299" t="s">
        <v>9</v>
      </c>
      <c r="B65" s="300"/>
      <c r="C65" s="300"/>
      <c r="D65" s="300"/>
      <c r="E65" s="300"/>
      <c r="F65" s="301"/>
      <c r="G65" s="193">
        <f>G64+AM65</f>
        <v>4100222.41</v>
      </c>
      <c r="H65" s="14"/>
      <c r="I65" s="15"/>
      <c r="J65" s="13"/>
      <c r="K65" s="13">
        <v>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3</v>
      </c>
      <c r="W65" s="12"/>
      <c r="X65" s="12"/>
      <c r="Y65" s="12"/>
      <c r="Z65" s="12"/>
      <c r="AA65" s="12"/>
      <c r="AB65" s="12"/>
      <c r="AC65" s="12"/>
      <c r="AD65" s="190"/>
      <c r="AE65" s="12"/>
      <c r="AF65" s="12"/>
      <c r="AG65" s="12"/>
      <c r="AH65" s="12"/>
      <c r="AI65" s="12"/>
      <c r="AJ65" s="12"/>
      <c r="AK65" s="12"/>
      <c r="AL65" s="12"/>
      <c r="AM65" s="270">
        <f>AM63</f>
        <v>4094200</v>
      </c>
    </row>
    <row r="66" spans="1:39" ht="24.75" customHeight="1">
      <c r="A66" s="296" t="s">
        <v>495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3"/>
    </row>
    <row r="67" spans="1:39" ht="51">
      <c r="A67" s="204">
        <v>1</v>
      </c>
      <c r="B67" s="200" t="s">
        <v>496</v>
      </c>
      <c r="C67" s="200" t="s">
        <v>497</v>
      </c>
      <c r="D67" s="204" t="s">
        <v>261</v>
      </c>
      <c r="E67" s="197" t="s">
        <v>245</v>
      </c>
      <c r="F67" s="206" t="s">
        <v>498</v>
      </c>
      <c r="G67" s="199">
        <v>1122943.31</v>
      </c>
      <c r="H67" s="12"/>
      <c r="I67" s="201" t="s">
        <v>499</v>
      </c>
      <c r="J67" s="200" t="s">
        <v>500</v>
      </c>
      <c r="K67" s="200">
        <v>1</v>
      </c>
      <c r="L67" s="200" t="s">
        <v>501</v>
      </c>
      <c r="M67" s="200"/>
      <c r="N67" s="200" t="s">
        <v>502</v>
      </c>
      <c r="O67" s="200" t="s">
        <v>503</v>
      </c>
      <c r="P67" s="200" t="s">
        <v>504</v>
      </c>
      <c r="Q67" s="200" t="s">
        <v>504</v>
      </c>
      <c r="R67" s="200" t="s">
        <v>504</v>
      </c>
      <c r="S67" s="200" t="s">
        <v>504</v>
      </c>
      <c r="T67" s="200" t="s">
        <v>505</v>
      </c>
      <c r="U67" s="200" t="s">
        <v>504</v>
      </c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ht="51">
      <c r="A68" s="205">
        <v>2</v>
      </c>
      <c r="B68" s="202" t="s">
        <v>506</v>
      </c>
      <c r="C68" s="202" t="s">
        <v>507</v>
      </c>
      <c r="D68" s="205" t="s">
        <v>261</v>
      </c>
      <c r="E68" s="205" t="s">
        <v>245</v>
      </c>
      <c r="F68" s="202">
        <v>1967</v>
      </c>
      <c r="G68" s="198">
        <v>14200</v>
      </c>
      <c r="H68" s="12"/>
      <c r="I68" s="203" t="s">
        <v>508</v>
      </c>
      <c r="J68" s="202" t="s">
        <v>500</v>
      </c>
      <c r="K68" s="202">
        <v>2</v>
      </c>
      <c r="L68" s="202" t="s">
        <v>501</v>
      </c>
      <c r="M68" s="202"/>
      <c r="N68" s="202" t="s">
        <v>502</v>
      </c>
      <c r="O68" s="202" t="s">
        <v>503</v>
      </c>
      <c r="P68" s="202" t="s">
        <v>504</v>
      </c>
      <c r="Q68" s="202" t="s">
        <v>504</v>
      </c>
      <c r="R68" s="202" t="s">
        <v>503</v>
      </c>
      <c r="S68" s="202" t="s">
        <v>505</v>
      </c>
      <c r="T68" s="202" t="s">
        <v>503</v>
      </c>
      <c r="U68" s="202" t="s">
        <v>509</v>
      </c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51">
      <c r="A69" s="205">
        <v>3</v>
      </c>
      <c r="B69" s="202" t="s">
        <v>510</v>
      </c>
      <c r="C69" s="202" t="s">
        <v>511</v>
      </c>
      <c r="D69" s="205" t="s">
        <v>261</v>
      </c>
      <c r="E69" s="205" t="s">
        <v>245</v>
      </c>
      <c r="F69" s="202">
        <v>1967</v>
      </c>
      <c r="G69" s="198">
        <v>253000</v>
      </c>
      <c r="H69" s="12"/>
      <c r="I69" s="203" t="s">
        <v>508</v>
      </c>
      <c r="J69" s="202" t="s">
        <v>500</v>
      </c>
      <c r="K69" s="202">
        <v>3</v>
      </c>
      <c r="L69" s="202" t="s">
        <v>501</v>
      </c>
      <c r="M69" s="202"/>
      <c r="N69" s="202" t="s">
        <v>512</v>
      </c>
      <c r="O69" s="202" t="s">
        <v>503</v>
      </c>
      <c r="P69" s="202" t="s">
        <v>504</v>
      </c>
      <c r="Q69" s="202" t="s">
        <v>504</v>
      </c>
      <c r="R69" s="202" t="s">
        <v>503</v>
      </c>
      <c r="S69" s="202" t="s">
        <v>505</v>
      </c>
      <c r="T69" s="202" t="s">
        <v>503</v>
      </c>
      <c r="U69" s="202" t="s">
        <v>509</v>
      </c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ht="25.5">
      <c r="A70" s="205">
        <v>4</v>
      </c>
      <c r="B70" s="202" t="s">
        <v>513</v>
      </c>
      <c r="C70" s="202" t="s">
        <v>514</v>
      </c>
      <c r="D70" s="205" t="s">
        <v>261</v>
      </c>
      <c r="E70" s="205" t="s">
        <v>245</v>
      </c>
      <c r="F70" s="202">
        <v>1994</v>
      </c>
      <c r="G70" s="198">
        <v>475380.55</v>
      </c>
      <c r="H70" s="12"/>
      <c r="I70" s="203" t="s">
        <v>515</v>
      </c>
      <c r="J70" s="202" t="s">
        <v>516</v>
      </c>
      <c r="K70" s="202">
        <v>4</v>
      </c>
      <c r="L70" s="202" t="s">
        <v>501</v>
      </c>
      <c r="M70" s="202" t="s">
        <v>517</v>
      </c>
      <c r="N70" s="202" t="s">
        <v>517</v>
      </c>
      <c r="O70" s="202" t="s">
        <v>503</v>
      </c>
      <c r="P70" s="202" t="s">
        <v>504</v>
      </c>
      <c r="Q70" s="202" t="s">
        <v>518</v>
      </c>
      <c r="R70" s="202" t="s">
        <v>519</v>
      </c>
      <c r="S70" s="202" t="s">
        <v>504</v>
      </c>
      <c r="T70" s="202" t="s">
        <v>503</v>
      </c>
      <c r="U70" s="202" t="s">
        <v>504</v>
      </c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ht="12.75">
      <c r="A71" s="205">
        <v>5</v>
      </c>
      <c r="B71" s="202" t="s">
        <v>520</v>
      </c>
      <c r="C71" s="202" t="s">
        <v>521</v>
      </c>
      <c r="D71" s="205" t="s">
        <v>261</v>
      </c>
      <c r="E71" s="205" t="s">
        <v>245</v>
      </c>
      <c r="F71" s="202">
        <v>1994</v>
      </c>
      <c r="G71" s="198">
        <v>17690.82</v>
      </c>
      <c r="H71" s="12"/>
      <c r="I71" s="203" t="s">
        <v>515</v>
      </c>
      <c r="J71" s="202" t="s">
        <v>516</v>
      </c>
      <c r="K71" s="202">
        <v>5</v>
      </c>
      <c r="L71" s="202" t="s">
        <v>501</v>
      </c>
      <c r="M71" s="202" t="s">
        <v>517</v>
      </c>
      <c r="N71" s="202" t="s">
        <v>517</v>
      </c>
      <c r="O71" s="202" t="s">
        <v>503</v>
      </c>
      <c r="P71" s="202" t="s">
        <v>504</v>
      </c>
      <c r="Q71" s="202" t="s">
        <v>518</v>
      </c>
      <c r="R71" s="202" t="s">
        <v>504</v>
      </c>
      <c r="S71" s="202" t="s">
        <v>504</v>
      </c>
      <c r="T71" s="202" t="s">
        <v>503</v>
      </c>
      <c r="U71" s="202" t="s">
        <v>504</v>
      </c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25.5">
      <c r="A72" s="205">
        <v>6</v>
      </c>
      <c r="B72" s="202" t="s">
        <v>522</v>
      </c>
      <c r="C72" s="202" t="s">
        <v>514</v>
      </c>
      <c r="D72" s="205" t="s">
        <v>245</v>
      </c>
      <c r="E72" s="205" t="s">
        <v>245</v>
      </c>
      <c r="F72" s="207" t="s">
        <v>150</v>
      </c>
      <c r="G72" s="198">
        <v>322877.77</v>
      </c>
      <c r="H72" s="12"/>
      <c r="I72" s="203" t="s">
        <v>515</v>
      </c>
      <c r="J72" s="202" t="s">
        <v>523</v>
      </c>
      <c r="K72" s="202">
        <v>6</v>
      </c>
      <c r="L72" s="202" t="s">
        <v>501</v>
      </c>
      <c r="M72" s="202" t="s">
        <v>524</v>
      </c>
      <c r="N72" s="202" t="s">
        <v>502</v>
      </c>
      <c r="O72" s="202" t="s">
        <v>503</v>
      </c>
      <c r="P72" s="202" t="s">
        <v>509</v>
      </c>
      <c r="Q72" s="202" t="s">
        <v>503</v>
      </c>
      <c r="R72" s="202" t="s">
        <v>503</v>
      </c>
      <c r="S72" s="202" t="s">
        <v>505</v>
      </c>
      <c r="T72" s="202" t="s">
        <v>503</v>
      </c>
      <c r="U72" s="202" t="s">
        <v>505</v>
      </c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ht="25.5">
      <c r="A73" s="205">
        <v>7</v>
      </c>
      <c r="B73" s="202" t="s">
        <v>525</v>
      </c>
      <c r="C73" s="202" t="s">
        <v>514</v>
      </c>
      <c r="D73" s="205" t="s">
        <v>261</v>
      </c>
      <c r="E73" s="205" t="s">
        <v>245</v>
      </c>
      <c r="F73" s="207" t="s">
        <v>150</v>
      </c>
      <c r="G73" s="198">
        <v>815720.77</v>
      </c>
      <c r="H73" s="12"/>
      <c r="I73" s="203" t="s">
        <v>515</v>
      </c>
      <c r="J73" s="202" t="s">
        <v>526</v>
      </c>
      <c r="K73" s="202">
        <v>7</v>
      </c>
      <c r="L73" s="202" t="s">
        <v>501</v>
      </c>
      <c r="M73" s="202" t="s">
        <v>524</v>
      </c>
      <c r="N73" s="202" t="s">
        <v>502</v>
      </c>
      <c r="O73" s="202" t="s">
        <v>503</v>
      </c>
      <c r="P73" s="202" t="s">
        <v>504</v>
      </c>
      <c r="Q73" s="202" t="s">
        <v>518</v>
      </c>
      <c r="R73" s="202" t="s">
        <v>518</v>
      </c>
      <c r="S73" s="202" t="s">
        <v>504</v>
      </c>
      <c r="T73" s="202" t="s">
        <v>504</v>
      </c>
      <c r="U73" s="202" t="s">
        <v>518</v>
      </c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ht="25.5">
      <c r="A74" s="205">
        <v>8</v>
      </c>
      <c r="B74" s="202" t="s">
        <v>527</v>
      </c>
      <c r="C74" s="202" t="s">
        <v>514</v>
      </c>
      <c r="D74" s="205" t="s">
        <v>261</v>
      </c>
      <c r="E74" s="205" t="s">
        <v>245</v>
      </c>
      <c r="F74" s="207" t="s">
        <v>150</v>
      </c>
      <c r="G74" s="198">
        <v>1241527.89</v>
      </c>
      <c r="H74" s="12"/>
      <c r="I74" s="203" t="s">
        <v>515</v>
      </c>
      <c r="J74" s="202" t="s">
        <v>528</v>
      </c>
      <c r="K74" s="202">
        <v>8</v>
      </c>
      <c r="L74" s="202" t="s">
        <v>501</v>
      </c>
      <c r="M74" s="202" t="s">
        <v>524</v>
      </c>
      <c r="N74" s="202" t="s">
        <v>502</v>
      </c>
      <c r="O74" s="202" t="s">
        <v>503</v>
      </c>
      <c r="P74" s="202" t="s">
        <v>504</v>
      </c>
      <c r="Q74" s="202" t="s">
        <v>518</v>
      </c>
      <c r="R74" s="202" t="s">
        <v>519</v>
      </c>
      <c r="S74" s="202" t="s">
        <v>504</v>
      </c>
      <c r="T74" s="202" t="s">
        <v>503</v>
      </c>
      <c r="U74" s="202" t="s">
        <v>518</v>
      </c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ht="25.5">
      <c r="A75" s="205">
        <v>9</v>
      </c>
      <c r="B75" s="202" t="s">
        <v>529</v>
      </c>
      <c r="C75" s="202" t="s">
        <v>514</v>
      </c>
      <c r="D75" s="205" t="s">
        <v>261</v>
      </c>
      <c r="E75" s="205" t="s">
        <v>245</v>
      </c>
      <c r="F75" s="207" t="s">
        <v>150</v>
      </c>
      <c r="G75" s="198">
        <v>254584.5</v>
      </c>
      <c r="H75" s="12"/>
      <c r="I75" s="203" t="s">
        <v>515</v>
      </c>
      <c r="J75" s="202" t="s">
        <v>530</v>
      </c>
      <c r="K75" s="202">
        <v>9</v>
      </c>
      <c r="L75" s="202" t="s">
        <v>501</v>
      </c>
      <c r="M75" s="202" t="s">
        <v>524</v>
      </c>
      <c r="N75" s="202" t="s">
        <v>502</v>
      </c>
      <c r="O75" s="202" t="s">
        <v>503</v>
      </c>
      <c r="P75" s="202" t="s">
        <v>504</v>
      </c>
      <c r="Q75" s="202" t="s">
        <v>518</v>
      </c>
      <c r="R75" s="202" t="s">
        <v>519</v>
      </c>
      <c r="S75" s="202" t="s">
        <v>504</v>
      </c>
      <c r="T75" s="202" t="s">
        <v>503</v>
      </c>
      <c r="U75" s="202" t="s">
        <v>518</v>
      </c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51">
      <c r="A76" s="205">
        <v>10</v>
      </c>
      <c r="B76" s="202" t="s">
        <v>531</v>
      </c>
      <c r="C76" s="202" t="s">
        <v>532</v>
      </c>
      <c r="D76" s="205" t="s">
        <v>261</v>
      </c>
      <c r="E76" s="205" t="s">
        <v>245</v>
      </c>
      <c r="F76" s="202">
        <v>1994</v>
      </c>
      <c r="G76" s="198">
        <v>1865090.82</v>
      </c>
      <c r="H76" s="12"/>
      <c r="I76" s="203" t="s">
        <v>508</v>
      </c>
      <c r="J76" s="202" t="s">
        <v>516</v>
      </c>
      <c r="K76" s="202">
        <v>10</v>
      </c>
      <c r="L76" s="202" t="s">
        <v>501</v>
      </c>
      <c r="M76" s="202" t="s">
        <v>533</v>
      </c>
      <c r="N76" s="202" t="s">
        <v>502</v>
      </c>
      <c r="O76" s="202" t="s">
        <v>503</v>
      </c>
      <c r="P76" s="202" t="s">
        <v>504</v>
      </c>
      <c r="Q76" s="202" t="s">
        <v>518</v>
      </c>
      <c r="R76" s="202" t="s">
        <v>519</v>
      </c>
      <c r="S76" s="202" t="s">
        <v>518</v>
      </c>
      <c r="T76" s="202" t="s">
        <v>503</v>
      </c>
      <c r="U76" s="202" t="s">
        <v>518</v>
      </c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51">
      <c r="A77" s="205">
        <v>11</v>
      </c>
      <c r="B77" s="202" t="s">
        <v>534</v>
      </c>
      <c r="C77" s="202" t="s">
        <v>535</v>
      </c>
      <c r="D77" s="205" t="s">
        <v>261</v>
      </c>
      <c r="E77" s="205" t="s">
        <v>245</v>
      </c>
      <c r="F77" s="202">
        <v>1994</v>
      </c>
      <c r="G77" s="198">
        <v>56430</v>
      </c>
      <c r="H77" s="12"/>
      <c r="I77" s="203" t="s">
        <v>508</v>
      </c>
      <c r="J77" s="202" t="s">
        <v>516</v>
      </c>
      <c r="K77" s="202">
        <v>11</v>
      </c>
      <c r="L77" s="202" t="s">
        <v>501</v>
      </c>
      <c r="M77" s="202" t="s">
        <v>524</v>
      </c>
      <c r="N77" s="202" t="s">
        <v>502</v>
      </c>
      <c r="O77" s="202" t="s">
        <v>503</v>
      </c>
      <c r="P77" s="202" t="s">
        <v>504</v>
      </c>
      <c r="Q77" s="202" t="s">
        <v>518</v>
      </c>
      <c r="R77" s="202" t="s">
        <v>536</v>
      </c>
      <c r="S77" s="202" t="s">
        <v>518</v>
      </c>
      <c r="T77" s="202" t="s">
        <v>503</v>
      </c>
      <c r="U77" s="202" t="s">
        <v>518</v>
      </c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25.5">
      <c r="A78" s="205">
        <v>12</v>
      </c>
      <c r="B78" s="202" t="s">
        <v>537</v>
      </c>
      <c r="C78" s="202" t="s">
        <v>538</v>
      </c>
      <c r="D78" s="205" t="s">
        <v>261</v>
      </c>
      <c r="E78" s="205" t="s">
        <v>245</v>
      </c>
      <c r="F78" s="202">
        <v>1995</v>
      </c>
      <c r="G78" s="198">
        <v>528558.7</v>
      </c>
      <c r="H78" s="12"/>
      <c r="I78" s="203" t="s">
        <v>539</v>
      </c>
      <c r="J78" s="202" t="s">
        <v>540</v>
      </c>
      <c r="K78" s="202">
        <v>12</v>
      </c>
      <c r="L78" s="202"/>
      <c r="M78" s="202"/>
      <c r="N78" s="202"/>
      <c r="O78" s="202"/>
      <c r="P78" s="202" t="s">
        <v>503</v>
      </c>
      <c r="Q78" s="202" t="s">
        <v>503</v>
      </c>
      <c r="R78" s="202" t="s">
        <v>503</v>
      </c>
      <c r="S78" s="202" t="s">
        <v>503</v>
      </c>
      <c r="T78" s="202" t="s">
        <v>503</v>
      </c>
      <c r="U78" s="202" t="s">
        <v>503</v>
      </c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25.5">
      <c r="A79" s="205">
        <v>13</v>
      </c>
      <c r="B79" s="202" t="s">
        <v>541</v>
      </c>
      <c r="C79" s="202" t="s">
        <v>542</v>
      </c>
      <c r="D79" s="205" t="s">
        <v>261</v>
      </c>
      <c r="E79" s="205" t="s">
        <v>245</v>
      </c>
      <c r="F79" s="202">
        <v>2007</v>
      </c>
      <c r="G79" s="198">
        <v>108742.47</v>
      </c>
      <c r="H79" s="12"/>
      <c r="I79" s="203"/>
      <c r="J79" s="202" t="s">
        <v>543</v>
      </c>
      <c r="K79" s="202">
        <v>13</v>
      </c>
      <c r="L79" s="202"/>
      <c r="M79" s="202"/>
      <c r="N79" s="202"/>
      <c r="O79" s="202"/>
      <c r="P79" s="202" t="s">
        <v>503</v>
      </c>
      <c r="Q79" s="202" t="s">
        <v>503</v>
      </c>
      <c r="R79" s="202" t="s">
        <v>503</v>
      </c>
      <c r="S79" s="202" t="s">
        <v>503</v>
      </c>
      <c r="T79" s="202" t="s">
        <v>503</v>
      </c>
      <c r="U79" s="202" t="s">
        <v>503</v>
      </c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24" customHeight="1">
      <c r="A80" s="209">
        <v>14</v>
      </c>
      <c r="B80" s="208" t="s">
        <v>544</v>
      </c>
      <c r="C80" s="208" t="s">
        <v>545</v>
      </c>
      <c r="D80" s="209" t="s">
        <v>261</v>
      </c>
      <c r="E80" s="209" t="s">
        <v>245</v>
      </c>
      <c r="F80" s="210">
        <v>2010</v>
      </c>
      <c r="G80" s="211">
        <v>13907.36</v>
      </c>
      <c r="H80" s="157"/>
      <c r="I80" s="212"/>
      <c r="J80" s="208" t="s">
        <v>546</v>
      </c>
      <c r="K80" s="208">
        <v>14</v>
      </c>
      <c r="L80" s="208"/>
      <c r="M80" s="208"/>
      <c r="N80" s="208"/>
      <c r="O80" s="208"/>
      <c r="P80" s="208" t="s">
        <v>503</v>
      </c>
      <c r="Q80" s="208" t="s">
        <v>503</v>
      </c>
      <c r="R80" s="208" t="s">
        <v>503</v>
      </c>
      <c r="S80" s="208" t="s">
        <v>503</v>
      </c>
      <c r="T80" s="208" t="s">
        <v>503</v>
      </c>
      <c r="U80" s="208" t="s">
        <v>503</v>
      </c>
      <c r="AE80" s="157"/>
      <c r="AF80" s="157"/>
      <c r="AG80" s="157"/>
      <c r="AH80" s="157"/>
      <c r="AI80" s="157"/>
      <c r="AJ80" s="157"/>
      <c r="AK80" s="157"/>
      <c r="AL80" s="157"/>
      <c r="AM80" s="157"/>
    </row>
    <row r="81" spans="1:39" ht="24.75" customHeight="1">
      <c r="A81" s="353" t="s">
        <v>9</v>
      </c>
      <c r="B81" s="354"/>
      <c r="C81" s="354"/>
      <c r="D81" s="354"/>
      <c r="E81" s="354"/>
      <c r="F81" s="355"/>
      <c r="G81" s="213">
        <f>SUM(G67:G80)</f>
        <v>7090654.960000001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3" spans="6:7" ht="22.5" customHeight="1">
      <c r="F83" s="281" t="s">
        <v>9</v>
      </c>
      <c r="G83" s="213">
        <f>G81+G65+G61+G54+G33</f>
        <v>41273295.61</v>
      </c>
    </row>
    <row r="86" ht="12.75">
      <c r="G86" s="292"/>
    </row>
  </sheetData>
  <sheetProtection/>
  <mergeCells count="69">
    <mergeCell ref="AL3:AL4"/>
    <mergeCell ref="AM3:AM4"/>
    <mergeCell ref="A34:AM34"/>
    <mergeCell ref="O3:O4"/>
    <mergeCell ref="P3:U3"/>
    <mergeCell ref="AE3:AE4"/>
    <mergeCell ref="E6:E15"/>
    <mergeCell ref="H3:H4"/>
    <mergeCell ref="K3:K4"/>
    <mergeCell ref="I19:I20"/>
    <mergeCell ref="A54:F54"/>
    <mergeCell ref="D6:D25"/>
    <mergeCell ref="A81:F81"/>
    <mergeCell ref="AK3:AK4"/>
    <mergeCell ref="AF3:AF4"/>
    <mergeCell ref="AG3:AG4"/>
    <mergeCell ref="AH3:AH4"/>
    <mergeCell ref="J19:J20"/>
    <mergeCell ref="D27:D28"/>
    <mergeCell ref="J3:J4"/>
    <mergeCell ref="L3:N3"/>
    <mergeCell ref="D3:D4"/>
    <mergeCell ref="Z3:Z4"/>
    <mergeCell ref="A3:A4"/>
    <mergeCell ref="X3:X4"/>
    <mergeCell ref="B3:B4"/>
    <mergeCell ref="F3:F4"/>
    <mergeCell ref="W3:W4"/>
    <mergeCell ref="E3:E4"/>
    <mergeCell ref="I44:J44"/>
    <mergeCell ref="AD3:AD4"/>
    <mergeCell ref="AB3:AB4"/>
    <mergeCell ref="AC3:AC4"/>
    <mergeCell ref="I3:I4"/>
    <mergeCell ref="AA3:AA4"/>
    <mergeCell ref="V3:V4"/>
    <mergeCell ref="A5:AM5"/>
    <mergeCell ref="AI3:AI4"/>
    <mergeCell ref="AJ3:AJ4"/>
    <mergeCell ref="C56:C57"/>
    <mergeCell ref="D56:D57"/>
    <mergeCell ref="Y3:Y4"/>
    <mergeCell ref="W50:AD50"/>
    <mergeCell ref="G3:G4"/>
    <mergeCell ref="A55:AM55"/>
    <mergeCell ref="B19:B20"/>
    <mergeCell ref="AM56:AM57"/>
    <mergeCell ref="W49:AD49"/>
    <mergeCell ref="W48:AD48"/>
    <mergeCell ref="E17:E32"/>
    <mergeCell ref="C19:C20"/>
    <mergeCell ref="C3:C4"/>
    <mergeCell ref="H56:H57"/>
    <mergeCell ref="G40:I40"/>
    <mergeCell ref="A36:J36"/>
    <mergeCell ref="H19:H20"/>
    <mergeCell ref="B33:F33"/>
    <mergeCell ref="G56:G57"/>
    <mergeCell ref="B56:B57"/>
    <mergeCell ref="A62:AM62"/>
    <mergeCell ref="A65:F65"/>
    <mergeCell ref="A66:AM66"/>
    <mergeCell ref="I56:I57"/>
    <mergeCell ref="J56:J57"/>
    <mergeCell ref="K56:K57"/>
    <mergeCell ref="A61:F61"/>
    <mergeCell ref="E56:E57"/>
    <mergeCell ref="F56:F57"/>
    <mergeCell ref="A56:A57"/>
  </mergeCells>
  <printOptions/>
  <pageMargins left="0.57" right="0.29" top="1" bottom="1" header="0.5" footer="0.5"/>
  <pageSetup horizontalDpi="600" verticalDpi="600" orientation="landscape" paperSize="9" scale="39" r:id="rId1"/>
  <rowBreaks count="1" manualBreakCount="1">
    <brk id="54" max="38" man="1"/>
  </rowBreaks>
  <colBreaks count="1" manualBreakCount="1">
    <brk id="1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view="pageBreakPreview" zoomScale="60" zoomScalePageLayoutView="0" workbookViewId="0" topLeftCell="A1">
      <selection activeCell="G194" sqref="G194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8.7109375" style="1" customWidth="1"/>
    <col min="4" max="4" width="26.00390625" style="1" customWidth="1"/>
    <col min="5" max="5" width="12.140625" style="1" bestFit="1" customWidth="1"/>
    <col min="6" max="16384" width="9.140625" style="1" customWidth="1"/>
  </cols>
  <sheetData>
    <row r="1" spans="1:4" ht="13.5" thickBot="1">
      <c r="A1"/>
      <c r="B1"/>
      <c r="C1"/>
      <c r="D1"/>
    </row>
    <row r="2" spans="1:4" ht="24.75" customHeight="1">
      <c r="A2" s="381" t="s">
        <v>117</v>
      </c>
      <c r="B2" s="382"/>
      <c r="C2" s="382"/>
      <c r="D2" s="383"/>
    </row>
    <row r="3" spans="1:4" ht="26.25" thickBot="1">
      <c r="A3" s="108" t="s">
        <v>0</v>
      </c>
      <c r="B3" s="19" t="s">
        <v>23</v>
      </c>
      <c r="C3" s="19" t="s">
        <v>24</v>
      </c>
      <c r="D3" s="106" t="s">
        <v>25</v>
      </c>
    </row>
    <row r="4" spans="1:4" ht="23.25" customHeight="1">
      <c r="A4" s="385" t="s">
        <v>379</v>
      </c>
      <c r="B4" s="385"/>
      <c r="C4" s="385"/>
      <c r="D4" s="385"/>
    </row>
    <row r="5" spans="1:4" ht="21" customHeight="1">
      <c r="A5" s="118">
        <v>1</v>
      </c>
      <c r="B5" s="115" t="s">
        <v>750</v>
      </c>
      <c r="C5" s="118" t="s">
        <v>176</v>
      </c>
      <c r="D5" s="117">
        <v>3184.2</v>
      </c>
    </row>
    <row r="6" spans="1:4" ht="21" customHeight="1">
      <c r="A6" s="118">
        <v>2</v>
      </c>
      <c r="B6" s="115" t="s">
        <v>168</v>
      </c>
      <c r="C6" s="118" t="s">
        <v>177</v>
      </c>
      <c r="D6" s="117">
        <v>4799.48</v>
      </c>
    </row>
    <row r="7" spans="1:4" ht="21" customHeight="1">
      <c r="A7" s="118">
        <v>3</v>
      </c>
      <c r="B7" s="115" t="s">
        <v>751</v>
      </c>
      <c r="C7" s="118" t="s">
        <v>178</v>
      </c>
      <c r="D7" s="117">
        <v>2598.6</v>
      </c>
    </row>
    <row r="8" spans="1:4" ht="21" customHeight="1">
      <c r="A8" s="118">
        <v>4</v>
      </c>
      <c r="B8" s="115" t="s">
        <v>169</v>
      </c>
      <c r="C8" s="118" t="s">
        <v>179</v>
      </c>
      <c r="D8" s="117">
        <v>5975.56</v>
      </c>
    </row>
    <row r="9" spans="1:4" ht="21" customHeight="1">
      <c r="A9" s="118">
        <v>5</v>
      </c>
      <c r="B9" s="115" t="s">
        <v>170</v>
      </c>
      <c r="C9" s="118" t="s">
        <v>178</v>
      </c>
      <c r="D9" s="117">
        <v>8696.16</v>
      </c>
    </row>
    <row r="10" spans="1:4" ht="21" customHeight="1">
      <c r="A10" s="118">
        <v>6</v>
      </c>
      <c r="B10" s="115" t="s">
        <v>321</v>
      </c>
      <c r="C10" s="118">
        <v>2006</v>
      </c>
      <c r="D10" s="117">
        <v>35022.32</v>
      </c>
    </row>
    <row r="11" spans="1:4" ht="21" customHeight="1">
      <c r="A11" s="118">
        <v>7</v>
      </c>
      <c r="B11" s="115" t="s">
        <v>752</v>
      </c>
      <c r="C11" s="118">
        <v>2006</v>
      </c>
      <c r="D11" s="117">
        <v>445.3</v>
      </c>
    </row>
    <row r="12" spans="1:4" ht="21" customHeight="1">
      <c r="A12" s="118">
        <v>8</v>
      </c>
      <c r="B12" s="72" t="s">
        <v>753</v>
      </c>
      <c r="C12" s="77" t="s">
        <v>180</v>
      </c>
      <c r="D12" s="78">
        <v>2494.9</v>
      </c>
    </row>
    <row r="13" spans="1:4" ht="21" customHeight="1">
      <c r="A13" s="118">
        <v>9</v>
      </c>
      <c r="B13" s="72" t="s">
        <v>754</v>
      </c>
      <c r="C13" s="77" t="s">
        <v>181</v>
      </c>
      <c r="D13" s="78">
        <v>2196</v>
      </c>
    </row>
    <row r="14" spans="1:4" ht="21" customHeight="1">
      <c r="A14" s="118">
        <v>10</v>
      </c>
      <c r="B14" s="72" t="s">
        <v>755</v>
      </c>
      <c r="C14" s="77" t="s">
        <v>182</v>
      </c>
      <c r="D14" s="78">
        <v>1354.2</v>
      </c>
    </row>
    <row r="15" spans="1:4" ht="21" customHeight="1">
      <c r="A15" s="118">
        <v>11</v>
      </c>
      <c r="B15" s="72" t="s">
        <v>756</v>
      </c>
      <c r="C15" s="77" t="s">
        <v>183</v>
      </c>
      <c r="D15" s="78">
        <v>2891.4</v>
      </c>
    </row>
    <row r="16" spans="1:4" ht="21" customHeight="1">
      <c r="A16" s="118">
        <v>12</v>
      </c>
      <c r="B16" s="72" t="s">
        <v>757</v>
      </c>
      <c r="C16" s="77" t="s">
        <v>183</v>
      </c>
      <c r="D16" s="78">
        <v>3172</v>
      </c>
    </row>
    <row r="17" spans="1:4" ht="21" customHeight="1">
      <c r="A17" s="118">
        <v>13</v>
      </c>
      <c r="B17" s="72" t="s">
        <v>758</v>
      </c>
      <c r="C17" s="77" t="s">
        <v>183</v>
      </c>
      <c r="D17" s="78">
        <v>1561.6</v>
      </c>
    </row>
    <row r="18" spans="1:4" ht="21" customHeight="1">
      <c r="A18" s="118">
        <v>14</v>
      </c>
      <c r="B18" s="72" t="s">
        <v>759</v>
      </c>
      <c r="C18" s="77" t="s">
        <v>184</v>
      </c>
      <c r="D18" s="78">
        <v>12465.96</v>
      </c>
    </row>
    <row r="19" spans="1:4" ht="27" customHeight="1">
      <c r="A19" s="118">
        <v>15</v>
      </c>
      <c r="B19" s="72" t="s">
        <v>760</v>
      </c>
      <c r="C19" s="77" t="s">
        <v>184</v>
      </c>
      <c r="D19" s="78">
        <v>19445.58</v>
      </c>
    </row>
    <row r="20" spans="1:4" ht="21" customHeight="1">
      <c r="A20" s="118">
        <v>16</v>
      </c>
      <c r="B20" s="72" t="s">
        <v>761</v>
      </c>
      <c r="C20" s="77" t="s">
        <v>184</v>
      </c>
      <c r="D20" s="78">
        <v>567.3</v>
      </c>
    </row>
    <row r="21" spans="1:4" ht="21" customHeight="1">
      <c r="A21" s="118">
        <v>17</v>
      </c>
      <c r="B21" s="72" t="s">
        <v>171</v>
      </c>
      <c r="C21" s="77" t="s">
        <v>181</v>
      </c>
      <c r="D21" s="78">
        <v>4270</v>
      </c>
    </row>
    <row r="22" spans="1:4" ht="21" customHeight="1">
      <c r="A22" s="118">
        <v>18</v>
      </c>
      <c r="B22" s="72" t="s">
        <v>322</v>
      </c>
      <c r="C22" s="77" t="s">
        <v>185</v>
      </c>
      <c r="D22" s="78">
        <v>7495.68</v>
      </c>
    </row>
    <row r="23" spans="1:4" ht="21" customHeight="1">
      <c r="A23" s="118">
        <v>19</v>
      </c>
      <c r="B23" s="72" t="s">
        <v>172</v>
      </c>
      <c r="C23" s="77" t="s">
        <v>186</v>
      </c>
      <c r="D23" s="78">
        <v>15500</v>
      </c>
    </row>
    <row r="24" spans="1:4" ht="21" customHeight="1">
      <c r="A24" s="118">
        <v>20</v>
      </c>
      <c r="B24" s="72" t="s">
        <v>173</v>
      </c>
      <c r="C24" s="77" t="s">
        <v>176</v>
      </c>
      <c r="D24" s="78">
        <v>750.3</v>
      </c>
    </row>
    <row r="25" spans="1:4" ht="21" customHeight="1">
      <c r="A25" s="118">
        <v>21</v>
      </c>
      <c r="B25" s="72" t="s">
        <v>174</v>
      </c>
      <c r="C25" s="77" t="s">
        <v>187</v>
      </c>
      <c r="D25" s="78">
        <v>945.5</v>
      </c>
    </row>
    <row r="26" spans="1:4" ht="21" customHeight="1">
      <c r="A26" s="118">
        <v>22</v>
      </c>
      <c r="B26" s="72" t="s">
        <v>762</v>
      </c>
      <c r="C26" s="77" t="s">
        <v>188</v>
      </c>
      <c r="D26" s="78">
        <v>4454.98</v>
      </c>
    </row>
    <row r="27" spans="1:4" ht="21" customHeight="1">
      <c r="A27" s="118">
        <v>23</v>
      </c>
      <c r="B27" s="72" t="s">
        <v>175</v>
      </c>
      <c r="C27" s="77" t="s">
        <v>189</v>
      </c>
      <c r="D27" s="78">
        <v>4758</v>
      </c>
    </row>
    <row r="28" spans="1:4" ht="21" customHeight="1">
      <c r="A28" s="118">
        <v>24</v>
      </c>
      <c r="B28" s="72" t="s">
        <v>323</v>
      </c>
      <c r="C28" s="77" t="s">
        <v>324</v>
      </c>
      <c r="D28" s="78">
        <v>4073.58</v>
      </c>
    </row>
    <row r="29" spans="1:4" ht="21" customHeight="1">
      <c r="A29" s="118">
        <v>25</v>
      </c>
      <c r="B29" s="107" t="s">
        <v>325</v>
      </c>
      <c r="C29" s="77" t="s">
        <v>326</v>
      </c>
      <c r="D29" s="78">
        <v>2349.3</v>
      </c>
    </row>
    <row r="30" spans="1:4" ht="21" customHeight="1">
      <c r="A30" s="118">
        <v>26</v>
      </c>
      <c r="B30" s="285" t="s">
        <v>811</v>
      </c>
      <c r="C30" s="288">
        <v>2010</v>
      </c>
      <c r="D30" s="286">
        <v>41777.96</v>
      </c>
    </row>
    <row r="31" spans="1:4" ht="21" customHeight="1">
      <c r="A31" s="118">
        <v>27</v>
      </c>
      <c r="B31" s="285" t="s">
        <v>812</v>
      </c>
      <c r="C31" s="288">
        <v>2005</v>
      </c>
      <c r="D31" s="287">
        <v>22594.4</v>
      </c>
    </row>
    <row r="32" spans="1:4" ht="21" customHeight="1">
      <c r="A32" s="118">
        <v>28</v>
      </c>
      <c r="B32" s="72" t="s">
        <v>810</v>
      </c>
      <c r="C32" s="77">
        <v>2008</v>
      </c>
      <c r="D32" s="287">
        <v>783.24</v>
      </c>
    </row>
    <row r="33" spans="1:4" ht="21" customHeight="1">
      <c r="A33" s="21"/>
      <c r="B33" s="109" t="s">
        <v>9</v>
      </c>
      <c r="C33" s="13"/>
      <c r="D33" s="124">
        <f>SUM(D5:D32)</f>
        <v>216623.49999999994</v>
      </c>
    </row>
    <row r="34" spans="1:4" ht="26.25" customHeight="1">
      <c r="A34" s="364" t="s">
        <v>414</v>
      </c>
      <c r="B34" s="365"/>
      <c r="C34" s="365"/>
      <c r="D34" s="366"/>
    </row>
    <row r="35" spans="1:4" ht="20.25" customHeight="1">
      <c r="A35" s="77">
        <v>1</v>
      </c>
      <c r="B35" s="72" t="s">
        <v>323</v>
      </c>
      <c r="C35" s="77">
        <v>2006</v>
      </c>
      <c r="D35" s="159">
        <v>10000</v>
      </c>
    </row>
    <row r="36" spans="1:4" ht="20.25" customHeight="1">
      <c r="A36" s="77">
        <v>2</v>
      </c>
      <c r="B36" s="72" t="s">
        <v>415</v>
      </c>
      <c r="C36" s="77">
        <v>2007</v>
      </c>
      <c r="D36" s="159">
        <v>485</v>
      </c>
    </row>
    <row r="37" spans="1:4" ht="20.25" customHeight="1">
      <c r="A37" s="77">
        <v>3</v>
      </c>
      <c r="B37" s="72" t="s">
        <v>416</v>
      </c>
      <c r="C37" s="77">
        <v>2006</v>
      </c>
      <c r="D37" s="160">
        <v>436</v>
      </c>
    </row>
    <row r="38" spans="1:4" ht="20.25" customHeight="1">
      <c r="A38" s="77">
        <v>4</v>
      </c>
      <c r="B38" s="72" t="s">
        <v>417</v>
      </c>
      <c r="C38" s="77">
        <v>2007</v>
      </c>
      <c r="D38" s="160">
        <v>1325</v>
      </c>
    </row>
    <row r="39" spans="1:4" ht="20.25" customHeight="1">
      <c r="A39" s="77">
        <v>5</v>
      </c>
      <c r="B39" s="72" t="s">
        <v>418</v>
      </c>
      <c r="C39" s="77">
        <v>2007</v>
      </c>
      <c r="D39" s="160">
        <v>793</v>
      </c>
    </row>
    <row r="40" spans="1:4" ht="20.25" customHeight="1">
      <c r="A40" s="77">
        <v>6</v>
      </c>
      <c r="B40" s="72" t="s">
        <v>764</v>
      </c>
      <c r="C40" s="77">
        <v>2008</v>
      </c>
      <c r="D40" s="160">
        <v>474.59</v>
      </c>
    </row>
    <row r="41" spans="1:4" ht="20.25" customHeight="1">
      <c r="A41" s="118">
        <v>7</v>
      </c>
      <c r="B41" s="161" t="s">
        <v>763</v>
      </c>
      <c r="C41" s="162">
        <v>2010</v>
      </c>
      <c r="D41" s="163">
        <v>652.78</v>
      </c>
    </row>
    <row r="42" spans="1:4" ht="20.25" customHeight="1">
      <c r="A42" s="148">
        <v>8</v>
      </c>
      <c r="B42" s="147" t="s">
        <v>765</v>
      </c>
      <c r="C42" s="148">
        <v>2009</v>
      </c>
      <c r="D42" s="164">
        <v>355</v>
      </c>
    </row>
    <row r="43" spans="1:4" ht="26.25" customHeight="1">
      <c r="A43" s="148">
        <v>9</v>
      </c>
      <c r="B43" s="147" t="s">
        <v>766</v>
      </c>
      <c r="C43" s="148">
        <v>2010</v>
      </c>
      <c r="D43" s="164">
        <v>652.78</v>
      </c>
    </row>
    <row r="44" spans="1:4" ht="20.25" customHeight="1">
      <c r="A44" s="148">
        <v>10</v>
      </c>
      <c r="B44" s="147" t="s">
        <v>767</v>
      </c>
      <c r="C44" s="148">
        <v>2010</v>
      </c>
      <c r="D44" s="164">
        <v>3074.4</v>
      </c>
    </row>
    <row r="45" spans="1:4" ht="20.25" customHeight="1">
      <c r="A45" s="148">
        <v>11</v>
      </c>
      <c r="B45" s="147" t="s">
        <v>768</v>
      </c>
      <c r="C45" s="148">
        <v>2010</v>
      </c>
      <c r="D45" s="164">
        <v>2980.46</v>
      </c>
    </row>
    <row r="46" spans="1:4" ht="20.25" customHeight="1">
      <c r="A46" s="148">
        <v>12</v>
      </c>
      <c r="B46" s="147" t="s">
        <v>762</v>
      </c>
      <c r="C46" s="148">
        <v>2011</v>
      </c>
      <c r="D46" s="164">
        <v>970.47</v>
      </c>
    </row>
    <row r="47" spans="1:4" ht="20.25" customHeight="1">
      <c r="A47" s="21"/>
      <c r="B47" s="9" t="s">
        <v>9</v>
      </c>
      <c r="C47" s="13"/>
      <c r="D47" s="124">
        <f>SUM(D35:D46)</f>
        <v>22199.480000000003</v>
      </c>
    </row>
    <row r="48" spans="1:4" ht="25.5" customHeight="1">
      <c r="A48" s="343" t="s">
        <v>441</v>
      </c>
      <c r="B48" s="386"/>
      <c r="C48" s="386"/>
      <c r="D48" s="386"/>
    </row>
    <row r="49" spans="1:4" ht="18.75" customHeight="1">
      <c r="A49" s="77">
        <v>1</v>
      </c>
      <c r="B49" s="72" t="s">
        <v>442</v>
      </c>
      <c r="C49" s="77">
        <v>2006</v>
      </c>
      <c r="D49" s="160">
        <v>2037.4</v>
      </c>
    </row>
    <row r="50" spans="1:4" ht="18.75" customHeight="1">
      <c r="A50" s="77">
        <v>2</v>
      </c>
      <c r="B50" s="72" t="s">
        <v>443</v>
      </c>
      <c r="C50" s="77">
        <v>2006</v>
      </c>
      <c r="D50" s="160">
        <v>769</v>
      </c>
    </row>
    <row r="51" spans="1:4" ht="18.75" customHeight="1">
      <c r="A51" s="77">
        <v>3</v>
      </c>
      <c r="B51" s="72" t="s">
        <v>444</v>
      </c>
      <c r="C51" s="77">
        <v>2006</v>
      </c>
      <c r="D51" s="160">
        <v>2135</v>
      </c>
    </row>
    <row r="52" spans="1:4" ht="18.75" customHeight="1">
      <c r="A52" s="77">
        <v>4</v>
      </c>
      <c r="B52" s="72" t="s">
        <v>445</v>
      </c>
      <c r="C52" s="77">
        <v>2006</v>
      </c>
      <c r="D52" s="160">
        <v>2135</v>
      </c>
    </row>
    <row r="53" spans="1:4" ht="18.75" customHeight="1">
      <c r="A53" s="77">
        <v>5</v>
      </c>
      <c r="B53" s="72" t="s">
        <v>446</v>
      </c>
      <c r="C53" s="77">
        <v>2007</v>
      </c>
      <c r="D53" s="160">
        <v>1199</v>
      </c>
    </row>
    <row r="54" spans="1:4" ht="18.75" customHeight="1">
      <c r="A54" s="77">
        <v>6</v>
      </c>
      <c r="B54" s="72" t="s">
        <v>447</v>
      </c>
      <c r="C54" s="77">
        <v>2007</v>
      </c>
      <c r="D54" s="160">
        <v>455.06</v>
      </c>
    </row>
    <row r="55" spans="1:4" ht="18.75" customHeight="1">
      <c r="A55" s="77">
        <v>7</v>
      </c>
      <c r="B55" s="72" t="s">
        <v>448</v>
      </c>
      <c r="C55" s="77">
        <v>2007</v>
      </c>
      <c r="D55" s="160">
        <v>16530.12</v>
      </c>
    </row>
    <row r="56" spans="1:4" ht="18.75" customHeight="1">
      <c r="A56" s="77">
        <v>8</v>
      </c>
      <c r="B56" s="179" t="s">
        <v>769</v>
      </c>
      <c r="C56" s="180">
        <v>2008</v>
      </c>
      <c r="D56" s="160">
        <v>11100.08</v>
      </c>
    </row>
    <row r="57" spans="1:4" ht="18.75" customHeight="1">
      <c r="A57" s="77">
        <v>9</v>
      </c>
      <c r="B57" s="179" t="s">
        <v>770</v>
      </c>
      <c r="C57" s="180">
        <v>2008</v>
      </c>
      <c r="D57" s="160">
        <v>4306.6</v>
      </c>
    </row>
    <row r="58" spans="1:4" ht="18.75" customHeight="1">
      <c r="A58" s="77">
        <v>10</v>
      </c>
      <c r="B58" s="179" t="s">
        <v>771</v>
      </c>
      <c r="C58" s="180">
        <v>2008</v>
      </c>
      <c r="D58" s="160">
        <v>419</v>
      </c>
    </row>
    <row r="59" spans="1:4" ht="18.75" customHeight="1">
      <c r="A59" s="77">
        <v>11</v>
      </c>
      <c r="B59" s="179" t="s">
        <v>772</v>
      </c>
      <c r="C59" s="70">
        <v>2008</v>
      </c>
      <c r="D59" s="160">
        <v>2349</v>
      </c>
    </row>
    <row r="60" spans="1:4" ht="18.75" customHeight="1">
      <c r="A60" s="77">
        <v>12</v>
      </c>
      <c r="B60" s="179" t="s">
        <v>772</v>
      </c>
      <c r="C60" s="180">
        <v>2008</v>
      </c>
      <c r="D60" s="160">
        <v>2950</v>
      </c>
    </row>
    <row r="61" spans="1:4" ht="18.75" customHeight="1">
      <c r="A61" s="77">
        <v>13</v>
      </c>
      <c r="B61" s="179" t="s">
        <v>449</v>
      </c>
      <c r="C61" s="180">
        <v>2009</v>
      </c>
      <c r="D61" s="160">
        <v>3196.4</v>
      </c>
    </row>
    <row r="62" spans="1:4" ht="18.75" customHeight="1">
      <c r="A62" s="77">
        <v>14</v>
      </c>
      <c r="B62" s="179" t="s">
        <v>773</v>
      </c>
      <c r="C62" s="180">
        <v>2009</v>
      </c>
      <c r="D62" s="160">
        <v>1250.5</v>
      </c>
    </row>
    <row r="63" spans="1:4" ht="18.75" customHeight="1">
      <c r="A63" s="77">
        <v>15</v>
      </c>
      <c r="B63" s="147" t="s">
        <v>772</v>
      </c>
      <c r="C63" s="146">
        <v>2009</v>
      </c>
      <c r="D63" s="181">
        <v>1680</v>
      </c>
    </row>
    <row r="64" spans="1:4" ht="18.75" customHeight="1">
      <c r="A64" s="77">
        <v>16</v>
      </c>
      <c r="B64" s="147" t="s">
        <v>774</v>
      </c>
      <c r="C64" s="146">
        <v>2009</v>
      </c>
      <c r="D64" s="181">
        <v>2999.98</v>
      </c>
    </row>
    <row r="65" spans="1:4" ht="18.75" customHeight="1">
      <c r="A65" s="77">
        <v>17</v>
      </c>
      <c r="B65" s="179" t="s">
        <v>775</v>
      </c>
      <c r="C65" s="180">
        <v>2006</v>
      </c>
      <c r="D65" s="160">
        <v>1217.7</v>
      </c>
    </row>
    <row r="66" spans="1:4" ht="24.75" customHeight="1">
      <c r="A66" s="77">
        <v>18</v>
      </c>
      <c r="B66" s="179" t="s">
        <v>776</v>
      </c>
      <c r="C66" s="146">
        <v>2007</v>
      </c>
      <c r="D66" s="181">
        <v>1260.45</v>
      </c>
    </row>
    <row r="67" spans="1:4" ht="18.75" customHeight="1">
      <c r="A67" s="77">
        <v>19</v>
      </c>
      <c r="B67" s="147" t="s">
        <v>777</v>
      </c>
      <c r="C67" s="146">
        <v>2007</v>
      </c>
      <c r="D67" s="181">
        <v>873.3</v>
      </c>
    </row>
    <row r="68" spans="1:4" ht="18.75" customHeight="1">
      <c r="A68" s="21"/>
      <c r="B68" s="109" t="s">
        <v>9</v>
      </c>
      <c r="C68" s="13"/>
      <c r="D68" s="124">
        <f>SUM(D49:D67)</f>
        <v>58863.59</v>
      </c>
    </row>
    <row r="69" spans="1:4" ht="25.5" customHeight="1">
      <c r="A69" s="364" t="s">
        <v>462</v>
      </c>
      <c r="B69" s="365"/>
      <c r="C69" s="365"/>
      <c r="D69" s="366"/>
    </row>
    <row r="70" spans="1:4" ht="20.25" customHeight="1">
      <c r="A70" s="77">
        <v>1</v>
      </c>
      <c r="B70" s="72" t="s">
        <v>778</v>
      </c>
      <c r="C70" s="182">
        <v>2006</v>
      </c>
      <c r="D70" s="191">
        <v>999</v>
      </c>
    </row>
    <row r="71" spans="1:4" ht="27" customHeight="1">
      <c r="A71" s="77">
        <v>2</v>
      </c>
      <c r="B71" s="115" t="s">
        <v>472</v>
      </c>
      <c r="C71" s="192">
        <v>2006</v>
      </c>
      <c r="D71" s="159">
        <v>916</v>
      </c>
    </row>
    <row r="72" spans="1:4" ht="20.25" customHeight="1">
      <c r="A72" s="77">
        <v>3</v>
      </c>
      <c r="B72" s="115" t="s">
        <v>779</v>
      </c>
      <c r="C72" s="192">
        <v>2006</v>
      </c>
      <c r="D72" s="159">
        <v>1028</v>
      </c>
    </row>
    <row r="73" spans="1:4" ht="20.25" customHeight="1">
      <c r="A73" s="77">
        <v>4</v>
      </c>
      <c r="B73" s="115" t="s">
        <v>780</v>
      </c>
      <c r="C73" s="192">
        <v>2006</v>
      </c>
      <c r="D73" s="159">
        <v>580</v>
      </c>
    </row>
    <row r="74" spans="1:4" ht="20.25" customHeight="1">
      <c r="A74" s="77">
        <v>5</v>
      </c>
      <c r="B74" s="72" t="s">
        <v>473</v>
      </c>
      <c r="C74" s="182">
        <v>2007</v>
      </c>
      <c r="D74" s="160">
        <v>535.58</v>
      </c>
    </row>
    <row r="75" spans="1:4" ht="20.25" customHeight="1">
      <c r="A75" s="77">
        <v>6</v>
      </c>
      <c r="B75" s="115" t="s">
        <v>781</v>
      </c>
      <c r="C75" s="192">
        <v>2007</v>
      </c>
      <c r="D75" s="159">
        <v>40776.24</v>
      </c>
    </row>
    <row r="76" spans="1:4" ht="20.25" customHeight="1">
      <c r="A76" s="77">
        <v>7</v>
      </c>
      <c r="B76" s="115" t="s">
        <v>448</v>
      </c>
      <c r="C76" s="192">
        <v>2007</v>
      </c>
      <c r="D76" s="159">
        <v>16530.12</v>
      </c>
    </row>
    <row r="77" spans="1:4" ht="20.25" customHeight="1">
      <c r="A77" s="77">
        <v>8</v>
      </c>
      <c r="B77" s="115" t="s">
        <v>474</v>
      </c>
      <c r="C77" s="192">
        <v>2008</v>
      </c>
      <c r="D77" s="159">
        <v>4087</v>
      </c>
    </row>
    <row r="78" spans="1:4" ht="20.25" customHeight="1">
      <c r="A78" s="77">
        <v>9</v>
      </c>
      <c r="B78" s="115" t="s">
        <v>475</v>
      </c>
      <c r="C78" s="192">
        <v>2008</v>
      </c>
      <c r="D78" s="159">
        <v>999</v>
      </c>
    </row>
    <row r="79" spans="1:4" ht="20.25" customHeight="1">
      <c r="A79" s="77">
        <v>10</v>
      </c>
      <c r="B79" s="147" t="s">
        <v>476</v>
      </c>
      <c r="C79" s="148">
        <v>2009</v>
      </c>
      <c r="D79" s="181">
        <v>2439</v>
      </c>
    </row>
    <row r="80" spans="1:4" ht="20.25" customHeight="1">
      <c r="A80" s="77">
        <v>11</v>
      </c>
      <c r="B80" s="147" t="s">
        <v>477</v>
      </c>
      <c r="C80" s="148">
        <v>2009</v>
      </c>
      <c r="D80" s="181">
        <v>1050.01</v>
      </c>
    </row>
    <row r="81" spans="1:4" ht="20.25" customHeight="1">
      <c r="A81" s="77">
        <v>12</v>
      </c>
      <c r="B81" s="147" t="s">
        <v>477</v>
      </c>
      <c r="C81" s="148">
        <v>2009</v>
      </c>
      <c r="D81" s="181">
        <v>1300.01</v>
      </c>
    </row>
    <row r="82" spans="1:4" ht="20.25" customHeight="1">
      <c r="A82" s="77">
        <v>13</v>
      </c>
      <c r="B82" s="147" t="s">
        <v>478</v>
      </c>
      <c r="C82" s="148">
        <v>2010</v>
      </c>
      <c r="D82" s="181">
        <v>2635.2</v>
      </c>
    </row>
    <row r="83" spans="1:4" ht="20.25" customHeight="1">
      <c r="A83" s="77">
        <v>14</v>
      </c>
      <c r="B83" s="147" t="s">
        <v>479</v>
      </c>
      <c r="C83" s="148">
        <v>2010</v>
      </c>
      <c r="D83" s="181">
        <v>4270</v>
      </c>
    </row>
    <row r="84" spans="1:4" ht="20.25" customHeight="1">
      <c r="A84" s="77">
        <v>15</v>
      </c>
      <c r="B84" s="147" t="s">
        <v>480</v>
      </c>
      <c r="C84" s="148">
        <v>2010</v>
      </c>
      <c r="D84" s="181">
        <v>534.36</v>
      </c>
    </row>
    <row r="85" spans="1:4" ht="20.25" customHeight="1">
      <c r="A85" s="21"/>
      <c r="B85" s="109" t="s">
        <v>9</v>
      </c>
      <c r="C85" s="13"/>
      <c r="D85" s="193">
        <f>SUM(D70:D84)</f>
        <v>78679.51999999999</v>
      </c>
    </row>
    <row r="86" spans="1:4" ht="20.25" customHeight="1">
      <c r="A86" s="364" t="s">
        <v>495</v>
      </c>
      <c r="B86" s="365"/>
      <c r="C86" s="365"/>
      <c r="D86" s="366"/>
    </row>
    <row r="87" spans="1:4" ht="19.5" customHeight="1">
      <c r="A87" s="20">
        <v>1</v>
      </c>
      <c r="B87" s="11" t="s">
        <v>547</v>
      </c>
      <c r="C87" s="20">
        <v>2006</v>
      </c>
      <c r="D87" s="214">
        <v>4240.2</v>
      </c>
    </row>
    <row r="88" spans="1:4" ht="19.5" customHeight="1">
      <c r="A88" s="20">
        <v>2</v>
      </c>
      <c r="B88" s="11" t="s">
        <v>548</v>
      </c>
      <c r="C88" s="20">
        <v>2006</v>
      </c>
      <c r="D88" s="214">
        <v>3515.17</v>
      </c>
    </row>
    <row r="89" spans="1:4" ht="19.5" customHeight="1">
      <c r="A89" s="21">
        <v>3</v>
      </c>
      <c r="B89" s="13" t="s">
        <v>549</v>
      </c>
      <c r="C89" s="21">
        <v>2006</v>
      </c>
      <c r="D89" s="215">
        <v>1823.9</v>
      </c>
    </row>
    <row r="90" spans="1:4" ht="19.5" customHeight="1">
      <c r="A90" s="21">
        <v>4</v>
      </c>
      <c r="B90" s="13" t="s">
        <v>323</v>
      </c>
      <c r="C90" s="21">
        <v>2007</v>
      </c>
      <c r="D90" s="215">
        <v>2697</v>
      </c>
    </row>
    <row r="91" spans="1:4" ht="19.5" customHeight="1">
      <c r="A91" s="21">
        <v>5</v>
      </c>
      <c r="B91" s="13" t="s">
        <v>550</v>
      </c>
      <c r="C91" s="21">
        <v>2007</v>
      </c>
      <c r="D91" s="215">
        <v>3800</v>
      </c>
    </row>
    <row r="92" spans="1:4" ht="19.5" customHeight="1">
      <c r="A92" s="21">
        <v>6</v>
      </c>
      <c r="B92" s="13" t="s">
        <v>551</v>
      </c>
      <c r="C92" s="21">
        <v>2007</v>
      </c>
      <c r="D92" s="215">
        <v>1500</v>
      </c>
    </row>
    <row r="93" spans="1:4" ht="19.5" customHeight="1">
      <c r="A93" s="21">
        <v>7</v>
      </c>
      <c r="B93" s="13" t="s">
        <v>552</v>
      </c>
      <c r="C93" s="21">
        <v>2011</v>
      </c>
      <c r="D93" s="215">
        <v>2375.2</v>
      </c>
    </row>
    <row r="94" spans="1:4" ht="12.75">
      <c r="A94" s="21"/>
      <c r="B94" s="109" t="s">
        <v>9</v>
      </c>
      <c r="C94" s="13"/>
      <c r="D94" s="124">
        <f>SUM(D87:D93)</f>
        <v>19951.47</v>
      </c>
    </row>
    <row r="95" spans="1:4" ht="24.75" customHeight="1">
      <c r="A95" s="364" t="s">
        <v>673</v>
      </c>
      <c r="B95" s="365"/>
      <c r="C95" s="365"/>
      <c r="D95" s="366"/>
    </row>
    <row r="96" spans="1:4" ht="21" customHeight="1">
      <c r="A96" s="246">
        <v>1</v>
      </c>
      <c r="B96" s="234" t="s">
        <v>782</v>
      </c>
      <c r="C96" s="236">
        <v>2006</v>
      </c>
      <c r="D96" s="235">
        <v>2600</v>
      </c>
    </row>
    <row r="97" spans="1:4" ht="21" customHeight="1">
      <c r="A97" s="239">
        <v>2</v>
      </c>
      <c r="B97" s="240" t="s">
        <v>784</v>
      </c>
      <c r="C97" s="239">
        <v>2006</v>
      </c>
      <c r="D97" s="241">
        <v>298.9</v>
      </c>
    </row>
    <row r="98" spans="1:4" ht="21" customHeight="1">
      <c r="A98" s="239">
        <v>3</v>
      </c>
      <c r="B98" s="240" t="s">
        <v>785</v>
      </c>
      <c r="C98" s="239">
        <v>2006</v>
      </c>
      <c r="D98" s="241">
        <v>135.01</v>
      </c>
    </row>
    <row r="99" spans="1:4" ht="21" customHeight="1">
      <c r="A99" s="246">
        <v>4</v>
      </c>
      <c r="B99" s="234" t="s">
        <v>786</v>
      </c>
      <c r="C99" s="236">
        <v>2006</v>
      </c>
      <c r="D99" s="235">
        <v>700</v>
      </c>
    </row>
    <row r="100" spans="1:4" ht="21" customHeight="1">
      <c r="A100" s="239">
        <v>5</v>
      </c>
      <c r="B100" s="234" t="s">
        <v>782</v>
      </c>
      <c r="C100" s="236">
        <v>2007</v>
      </c>
      <c r="D100" s="235">
        <v>2500</v>
      </c>
    </row>
    <row r="101" spans="1:4" ht="21" customHeight="1">
      <c r="A101" s="239">
        <v>6</v>
      </c>
      <c r="B101" s="234" t="s">
        <v>787</v>
      </c>
      <c r="C101" s="236">
        <v>2007</v>
      </c>
      <c r="D101" s="235">
        <v>3050</v>
      </c>
    </row>
    <row r="102" spans="1:4" ht="21" customHeight="1">
      <c r="A102" s="246">
        <v>7</v>
      </c>
      <c r="B102" s="234" t="s">
        <v>782</v>
      </c>
      <c r="C102" s="236">
        <v>2008</v>
      </c>
      <c r="D102" s="235">
        <v>2900</v>
      </c>
    </row>
    <row r="103" spans="1:4" ht="21" customHeight="1">
      <c r="A103" s="239">
        <v>8</v>
      </c>
      <c r="B103" s="234" t="s">
        <v>782</v>
      </c>
      <c r="C103" s="236">
        <v>2008</v>
      </c>
      <c r="D103" s="235">
        <v>2599.82</v>
      </c>
    </row>
    <row r="104" spans="1:4" ht="21" customHeight="1">
      <c r="A104" s="239">
        <v>9</v>
      </c>
      <c r="B104" s="234" t="s">
        <v>788</v>
      </c>
      <c r="C104" s="236">
        <v>2008</v>
      </c>
      <c r="D104" s="235">
        <v>3164.68</v>
      </c>
    </row>
    <row r="105" spans="1:4" ht="21" customHeight="1">
      <c r="A105" s="246">
        <v>10</v>
      </c>
      <c r="B105" s="234" t="s">
        <v>783</v>
      </c>
      <c r="C105" s="236">
        <v>2008</v>
      </c>
      <c r="D105" s="235">
        <v>900</v>
      </c>
    </row>
    <row r="106" spans="1:4" ht="21" customHeight="1">
      <c r="A106" s="239">
        <v>11</v>
      </c>
      <c r="B106" s="240" t="s">
        <v>789</v>
      </c>
      <c r="C106" s="239">
        <v>2010</v>
      </c>
      <c r="D106" s="241">
        <v>420</v>
      </c>
    </row>
    <row r="107" spans="1:4" ht="21" customHeight="1">
      <c r="A107" s="239">
        <v>12</v>
      </c>
      <c r="B107" s="240" t="s">
        <v>790</v>
      </c>
      <c r="C107" s="239">
        <v>2010</v>
      </c>
      <c r="D107" s="241">
        <v>999.18</v>
      </c>
    </row>
    <row r="108" spans="1:4" ht="21" customHeight="1">
      <c r="A108" s="239"/>
      <c r="B108" s="237" t="s">
        <v>39</v>
      </c>
      <c r="C108" s="12"/>
      <c r="D108" s="238">
        <f>SUM(D96:D107)</f>
        <v>20267.59</v>
      </c>
    </row>
    <row r="109" spans="1:4" ht="12.75">
      <c r="A109" s="112"/>
      <c r="B109" s="113"/>
      <c r="C109" s="5"/>
      <c r="D109" s="158"/>
    </row>
    <row r="110" spans="1:4" ht="12.75">
      <c r="A110" s="112"/>
      <c r="B110" s="113"/>
      <c r="C110" s="5"/>
      <c r="D110" s="110"/>
    </row>
    <row r="111" spans="1:6" ht="14.25">
      <c r="A111" s="384" t="s">
        <v>118</v>
      </c>
      <c r="B111" s="384"/>
      <c r="C111" s="384"/>
      <c r="D111" s="384"/>
      <c r="E111"/>
      <c r="F111"/>
    </row>
    <row r="112" spans="1:6" ht="25.5">
      <c r="A112" s="9" t="s">
        <v>0</v>
      </c>
      <c r="B112" s="9" t="s">
        <v>26</v>
      </c>
      <c r="C112" s="9" t="s">
        <v>24</v>
      </c>
      <c r="D112" s="9" t="s">
        <v>25</v>
      </c>
      <c r="E112"/>
      <c r="F112"/>
    </row>
    <row r="113" spans="1:6" ht="22.5" customHeight="1">
      <c r="A113" s="364" t="s">
        <v>379</v>
      </c>
      <c r="B113" s="365"/>
      <c r="C113" s="365"/>
      <c r="D113" s="366"/>
      <c r="E113"/>
      <c r="F113"/>
    </row>
    <row r="114" spans="1:6" ht="18.75" customHeight="1">
      <c r="A114" s="94">
        <v>1</v>
      </c>
      <c r="B114" s="72" t="s">
        <v>235</v>
      </c>
      <c r="C114" s="77" t="s">
        <v>236</v>
      </c>
      <c r="D114" s="78">
        <v>683.2</v>
      </c>
      <c r="E114"/>
      <c r="F114"/>
    </row>
    <row r="115" spans="1:6" ht="19.5" customHeight="1">
      <c r="A115" s="94">
        <v>2</v>
      </c>
      <c r="B115" s="72" t="s">
        <v>237</v>
      </c>
      <c r="C115" s="77" t="s">
        <v>238</v>
      </c>
      <c r="D115" s="78">
        <v>5973</v>
      </c>
      <c r="E115"/>
      <c r="F115"/>
    </row>
    <row r="116" spans="1:6" ht="19.5" customHeight="1">
      <c r="A116" s="94">
        <v>3</v>
      </c>
      <c r="B116" s="72" t="s">
        <v>791</v>
      </c>
      <c r="C116" s="77" t="s">
        <v>239</v>
      </c>
      <c r="D116" s="78">
        <v>997.96</v>
      </c>
      <c r="E116"/>
      <c r="F116"/>
    </row>
    <row r="117" spans="1:6" ht="19.5" customHeight="1">
      <c r="A117" s="94">
        <v>4</v>
      </c>
      <c r="B117" s="72" t="s">
        <v>792</v>
      </c>
      <c r="C117" s="77" t="s">
        <v>184</v>
      </c>
      <c r="D117" s="78">
        <v>3491.64</v>
      </c>
      <c r="E117"/>
      <c r="F117"/>
    </row>
    <row r="118" spans="1:6" ht="19.5" customHeight="1">
      <c r="A118" s="94">
        <v>5</v>
      </c>
      <c r="B118" s="72" t="s">
        <v>240</v>
      </c>
      <c r="C118" s="77" t="s">
        <v>241</v>
      </c>
      <c r="D118" s="78">
        <v>4129.7</v>
      </c>
      <c r="E118"/>
      <c r="F118"/>
    </row>
    <row r="119" spans="1:6" ht="19.5" customHeight="1">
      <c r="A119" s="94">
        <v>6</v>
      </c>
      <c r="B119" s="293" t="s">
        <v>813</v>
      </c>
      <c r="C119" s="294" t="s">
        <v>814</v>
      </c>
      <c r="D119" s="295">
        <v>2144</v>
      </c>
      <c r="E119"/>
      <c r="F119"/>
    </row>
    <row r="120" spans="1:6" ht="19.5" customHeight="1">
      <c r="A120" s="94"/>
      <c r="B120" s="119" t="s">
        <v>9</v>
      </c>
      <c r="C120" s="116"/>
      <c r="D120" s="120">
        <f>SUM(D114:D119)</f>
        <v>17419.5</v>
      </c>
      <c r="E120"/>
      <c r="F120"/>
    </row>
    <row r="121" spans="1:6" ht="24.75" customHeight="1">
      <c r="A121" s="373" t="s">
        <v>380</v>
      </c>
      <c r="B121" s="374"/>
      <c r="C121" s="374"/>
      <c r="D121" s="375"/>
      <c r="E121"/>
      <c r="F121"/>
    </row>
    <row r="122" spans="1:6" ht="22.5" customHeight="1">
      <c r="A122" s="169">
        <v>1</v>
      </c>
      <c r="B122" s="142" t="s">
        <v>419</v>
      </c>
      <c r="C122" s="169">
        <v>2006</v>
      </c>
      <c r="D122" s="92">
        <v>2861</v>
      </c>
      <c r="E122"/>
      <c r="F122"/>
    </row>
    <row r="123" spans="1:6" ht="24" customHeight="1">
      <c r="A123" s="169">
        <v>2</v>
      </c>
      <c r="B123" s="142" t="s">
        <v>420</v>
      </c>
      <c r="C123" s="169"/>
      <c r="D123" s="91">
        <v>1277.89</v>
      </c>
      <c r="E123"/>
      <c r="F123"/>
    </row>
    <row r="124" spans="1:6" ht="23.25">
      <c r="A124" s="169">
        <v>3</v>
      </c>
      <c r="B124" s="142" t="s">
        <v>421</v>
      </c>
      <c r="C124" s="169">
        <v>2008</v>
      </c>
      <c r="D124" s="91">
        <v>541.9</v>
      </c>
      <c r="E124"/>
      <c r="F124"/>
    </row>
    <row r="125" spans="1:6" ht="23.25">
      <c r="A125" s="170">
        <v>4</v>
      </c>
      <c r="B125" s="142" t="s">
        <v>421</v>
      </c>
      <c r="C125" s="247">
        <v>2008</v>
      </c>
      <c r="D125" s="171">
        <v>541.9</v>
      </c>
      <c r="E125"/>
      <c r="F125"/>
    </row>
    <row r="126" spans="1:6" ht="19.5" customHeight="1">
      <c r="A126" s="121"/>
      <c r="B126" s="177" t="s">
        <v>9</v>
      </c>
      <c r="C126" s="129"/>
      <c r="D126" s="178">
        <f>SUM(D122:D125)</f>
        <v>5222.69</v>
      </c>
      <c r="E126"/>
      <c r="F126"/>
    </row>
    <row r="127" spans="1:6" ht="18.75" customHeight="1">
      <c r="A127" s="343" t="s">
        <v>441</v>
      </c>
      <c r="B127" s="386"/>
      <c r="C127" s="386"/>
      <c r="D127" s="386"/>
      <c r="E127"/>
      <c r="F127"/>
    </row>
    <row r="128" spans="1:6" ht="19.5" customHeight="1">
      <c r="A128" s="77">
        <v>1</v>
      </c>
      <c r="B128" s="72" t="s">
        <v>450</v>
      </c>
      <c r="C128" s="182">
        <v>2007</v>
      </c>
      <c r="D128" s="160">
        <v>3340.01</v>
      </c>
      <c r="E128"/>
      <c r="F128"/>
    </row>
    <row r="129" spans="1:6" ht="19.5" customHeight="1">
      <c r="A129" s="77">
        <v>2</v>
      </c>
      <c r="B129" s="179" t="s">
        <v>451</v>
      </c>
      <c r="C129" s="180">
        <v>2007</v>
      </c>
      <c r="D129" s="160">
        <v>1219</v>
      </c>
      <c r="E129"/>
      <c r="F129"/>
    </row>
    <row r="130" spans="1:6" ht="19.5" customHeight="1">
      <c r="A130" s="77">
        <v>3</v>
      </c>
      <c r="B130" s="179" t="s">
        <v>452</v>
      </c>
      <c r="C130" s="180">
        <v>2007</v>
      </c>
      <c r="D130" s="160">
        <v>3281</v>
      </c>
      <c r="E130"/>
      <c r="F130"/>
    </row>
    <row r="131" spans="1:6" ht="19.5" customHeight="1">
      <c r="A131" s="77">
        <v>4</v>
      </c>
      <c r="B131" s="147" t="s">
        <v>793</v>
      </c>
      <c r="C131" s="146">
        <v>2008</v>
      </c>
      <c r="D131" s="181">
        <v>3230</v>
      </c>
      <c r="E131"/>
      <c r="F131"/>
    </row>
    <row r="132" spans="1:6" ht="19.5" customHeight="1">
      <c r="A132" s="77">
        <v>5</v>
      </c>
      <c r="B132" s="147" t="s">
        <v>794</v>
      </c>
      <c r="C132" s="146">
        <v>2008</v>
      </c>
      <c r="D132" s="181">
        <v>1175</v>
      </c>
      <c r="E132"/>
      <c r="F132"/>
    </row>
    <row r="133" spans="1:6" ht="19.5" customHeight="1">
      <c r="A133" s="77">
        <v>6</v>
      </c>
      <c r="B133" s="179" t="s">
        <v>795</v>
      </c>
      <c r="C133" s="180">
        <v>2008</v>
      </c>
      <c r="D133" s="160">
        <v>1500</v>
      </c>
      <c r="E133"/>
      <c r="F133"/>
    </row>
    <row r="134" spans="1:6" ht="19.5" customHeight="1">
      <c r="A134" s="77">
        <v>7</v>
      </c>
      <c r="B134" s="179" t="s">
        <v>796</v>
      </c>
      <c r="C134" s="180">
        <v>2008</v>
      </c>
      <c r="D134" s="160">
        <v>1625</v>
      </c>
      <c r="E134"/>
      <c r="F134"/>
    </row>
    <row r="135" spans="1:6" ht="19.5" customHeight="1">
      <c r="A135" s="77">
        <v>8</v>
      </c>
      <c r="B135" s="179" t="s">
        <v>453</v>
      </c>
      <c r="C135" s="180">
        <v>2008</v>
      </c>
      <c r="D135" s="160">
        <v>3000</v>
      </c>
      <c r="E135"/>
      <c r="F135"/>
    </row>
    <row r="136" spans="1:6" ht="19.5" customHeight="1">
      <c r="A136" s="77">
        <v>9</v>
      </c>
      <c r="B136" s="179" t="s">
        <v>797</v>
      </c>
      <c r="C136" s="180">
        <v>2009</v>
      </c>
      <c r="D136" s="160">
        <v>790</v>
      </c>
      <c r="E136"/>
      <c r="F136"/>
    </row>
    <row r="137" spans="1:6" ht="19.5" customHeight="1">
      <c r="A137" s="77">
        <v>10</v>
      </c>
      <c r="B137" s="147" t="s">
        <v>798</v>
      </c>
      <c r="C137" s="146">
        <v>2009</v>
      </c>
      <c r="D137" s="181">
        <v>3499</v>
      </c>
      <c r="E137"/>
      <c r="F137"/>
    </row>
    <row r="138" spans="1:6" ht="19.5" customHeight="1">
      <c r="A138" s="77">
        <v>11</v>
      </c>
      <c r="B138" s="147" t="s">
        <v>454</v>
      </c>
      <c r="C138" s="146">
        <v>2009</v>
      </c>
      <c r="D138" s="181">
        <v>1683.6</v>
      </c>
      <c r="E138"/>
      <c r="F138"/>
    </row>
    <row r="139" spans="1:6" ht="19.5" customHeight="1">
      <c r="A139" s="77">
        <v>12</v>
      </c>
      <c r="B139" s="147" t="s">
        <v>455</v>
      </c>
      <c r="C139" s="146">
        <v>2009</v>
      </c>
      <c r="D139" s="181">
        <v>1280</v>
      </c>
      <c r="E139"/>
      <c r="F139"/>
    </row>
    <row r="140" spans="1:6" ht="19.5" customHeight="1">
      <c r="A140" s="77">
        <v>13</v>
      </c>
      <c r="B140" s="147" t="s">
        <v>799</v>
      </c>
      <c r="C140" s="146">
        <v>2010</v>
      </c>
      <c r="D140" s="181">
        <v>259</v>
      </c>
      <c r="E140"/>
      <c r="F140"/>
    </row>
    <row r="141" spans="1:6" ht="22.5" customHeight="1">
      <c r="A141" s="77">
        <v>14</v>
      </c>
      <c r="B141" s="147" t="s">
        <v>456</v>
      </c>
      <c r="C141" s="146">
        <v>2011</v>
      </c>
      <c r="D141" s="181">
        <v>299</v>
      </c>
      <c r="E141"/>
      <c r="F141"/>
    </row>
    <row r="142" spans="1:6" ht="19.5" customHeight="1">
      <c r="A142" s="148"/>
      <c r="B142" s="183" t="s">
        <v>9</v>
      </c>
      <c r="C142" s="148"/>
      <c r="D142" s="184">
        <f>SUM(D128:D141)</f>
        <v>26180.61</v>
      </c>
      <c r="E142"/>
      <c r="F142"/>
    </row>
    <row r="143" spans="1:6" ht="21" customHeight="1">
      <c r="A143" s="364" t="s">
        <v>462</v>
      </c>
      <c r="B143" s="365"/>
      <c r="C143" s="365"/>
      <c r="D143" s="366"/>
      <c r="E143"/>
      <c r="F143"/>
    </row>
    <row r="144" spans="1:6" ht="18.75" customHeight="1">
      <c r="A144" s="21">
        <v>1</v>
      </c>
      <c r="B144" s="115" t="s">
        <v>800</v>
      </c>
      <c r="C144" s="192">
        <v>2006</v>
      </c>
      <c r="D144" s="159">
        <v>500</v>
      </c>
      <c r="E144"/>
      <c r="F144"/>
    </row>
    <row r="145" spans="1:6" ht="18.75" customHeight="1">
      <c r="A145" s="21">
        <v>2</v>
      </c>
      <c r="B145" s="72" t="s">
        <v>481</v>
      </c>
      <c r="C145" s="182">
        <v>2006</v>
      </c>
      <c r="D145" s="160">
        <v>500</v>
      </c>
      <c r="E145"/>
      <c r="F145"/>
    </row>
    <row r="146" spans="1:6" ht="18.75" customHeight="1">
      <c r="A146" s="21">
        <v>3</v>
      </c>
      <c r="B146" s="115" t="s">
        <v>482</v>
      </c>
      <c r="C146" s="192">
        <v>2007</v>
      </c>
      <c r="D146" s="159">
        <v>999</v>
      </c>
      <c r="E146"/>
      <c r="F146"/>
    </row>
    <row r="147" spans="1:6" ht="18.75" customHeight="1">
      <c r="A147" s="21">
        <v>4</v>
      </c>
      <c r="B147" s="72" t="s">
        <v>483</v>
      </c>
      <c r="C147" s="182">
        <v>2008</v>
      </c>
      <c r="D147" s="160">
        <v>2400</v>
      </c>
      <c r="E147"/>
      <c r="F147"/>
    </row>
    <row r="148" spans="1:6" ht="18.75" customHeight="1">
      <c r="A148" s="21">
        <v>5</v>
      </c>
      <c r="B148" s="72" t="s">
        <v>484</v>
      </c>
      <c r="C148" s="182">
        <v>2008</v>
      </c>
      <c r="D148" s="160">
        <v>6000</v>
      </c>
      <c r="E148"/>
      <c r="F148"/>
    </row>
    <row r="149" spans="1:6" ht="18.75" customHeight="1">
      <c r="A149" s="21">
        <v>6</v>
      </c>
      <c r="B149" s="147" t="s">
        <v>485</v>
      </c>
      <c r="C149" s="146">
        <v>2009</v>
      </c>
      <c r="D149" s="181">
        <v>3050</v>
      </c>
      <c r="E149"/>
      <c r="F149"/>
    </row>
    <row r="150" spans="1:6" ht="18.75" customHeight="1">
      <c r="A150" s="21">
        <v>7</v>
      </c>
      <c r="B150" s="147" t="s">
        <v>483</v>
      </c>
      <c r="C150" s="146">
        <v>2009</v>
      </c>
      <c r="D150" s="181">
        <v>3050</v>
      </c>
      <c r="E150"/>
      <c r="F150"/>
    </row>
    <row r="151" spans="1:6" ht="18.75" customHeight="1">
      <c r="A151" s="21">
        <v>8</v>
      </c>
      <c r="B151" s="147" t="s">
        <v>483</v>
      </c>
      <c r="C151" s="146">
        <v>2009</v>
      </c>
      <c r="D151" s="181">
        <v>3050</v>
      </c>
      <c r="E151"/>
      <c r="F151"/>
    </row>
    <row r="152" spans="1:6" ht="18.75" customHeight="1">
      <c r="A152" s="21">
        <v>9</v>
      </c>
      <c r="B152" s="147" t="s">
        <v>483</v>
      </c>
      <c r="C152" s="146">
        <v>2009</v>
      </c>
      <c r="D152" s="181">
        <v>3050</v>
      </c>
      <c r="E152"/>
      <c r="F152"/>
    </row>
    <row r="153" spans="1:6" ht="28.5" customHeight="1">
      <c r="A153" s="21">
        <v>10</v>
      </c>
      <c r="B153" s="147" t="s">
        <v>486</v>
      </c>
      <c r="C153" s="146">
        <v>2009</v>
      </c>
      <c r="D153" s="181">
        <v>4655</v>
      </c>
      <c r="E153"/>
      <c r="F153"/>
    </row>
    <row r="154" spans="1:6" ht="18.75" customHeight="1">
      <c r="A154" s="21">
        <v>11</v>
      </c>
      <c r="B154" s="194" t="s">
        <v>487</v>
      </c>
      <c r="C154" s="195">
        <v>2009</v>
      </c>
      <c r="D154" s="196">
        <v>2488.03</v>
      </c>
      <c r="E154"/>
      <c r="F154"/>
    </row>
    <row r="155" spans="1:6" ht="18.75" customHeight="1">
      <c r="A155" s="21">
        <v>12</v>
      </c>
      <c r="B155" s="147" t="s">
        <v>488</v>
      </c>
      <c r="C155" s="146">
        <v>2010</v>
      </c>
      <c r="D155" s="181">
        <v>2809.66</v>
      </c>
      <c r="E155"/>
      <c r="F155"/>
    </row>
    <row r="156" spans="1:6" ht="18.75" customHeight="1">
      <c r="A156" s="21">
        <v>13</v>
      </c>
      <c r="B156" s="194" t="s">
        <v>489</v>
      </c>
      <c r="C156" s="195">
        <v>2011</v>
      </c>
      <c r="D156" s="196">
        <v>238.42</v>
      </c>
      <c r="E156"/>
      <c r="F156"/>
    </row>
    <row r="157" spans="1:6" ht="18.75" customHeight="1">
      <c r="A157" s="21">
        <v>14</v>
      </c>
      <c r="B157" s="194" t="s">
        <v>489</v>
      </c>
      <c r="C157" s="195">
        <v>2011</v>
      </c>
      <c r="D157" s="196">
        <v>238.42</v>
      </c>
      <c r="E157"/>
      <c r="F157"/>
    </row>
    <row r="158" spans="1:6" ht="18.75" customHeight="1">
      <c r="A158" s="21">
        <v>15</v>
      </c>
      <c r="B158" s="194" t="s">
        <v>489</v>
      </c>
      <c r="C158" s="195">
        <v>2011</v>
      </c>
      <c r="D158" s="196">
        <v>238.42</v>
      </c>
      <c r="E158"/>
      <c r="F158"/>
    </row>
    <row r="159" spans="1:6" ht="18.75" customHeight="1">
      <c r="A159" s="21">
        <v>16</v>
      </c>
      <c r="B159" s="194" t="s">
        <v>489</v>
      </c>
      <c r="C159" s="195">
        <v>2011</v>
      </c>
      <c r="D159" s="196">
        <v>238.42</v>
      </c>
      <c r="E159"/>
      <c r="F159"/>
    </row>
    <row r="160" spans="1:6" ht="18.75" customHeight="1">
      <c r="A160" s="21">
        <v>17</v>
      </c>
      <c r="B160" s="194" t="s">
        <v>489</v>
      </c>
      <c r="C160" s="195">
        <v>2011</v>
      </c>
      <c r="D160" s="196">
        <v>238.42</v>
      </c>
      <c r="E160"/>
      <c r="F160"/>
    </row>
    <row r="161" spans="1:6" ht="12.75">
      <c r="A161" s="21"/>
      <c r="B161" s="109" t="s">
        <v>9</v>
      </c>
      <c r="C161" s="13"/>
      <c r="D161" s="124">
        <f>SUM(D144:D160)</f>
        <v>33743.78999999999</v>
      </c>
      <c r="E161"/>
      <c r="F161"/>
    </row>
    <row r="162" spans="1:6" ht="24.75" customHeight="1">
      <c r="A162" s="373" t="s">
        <v>495</v>
      </c>
      <c r="B162" s="374"/>
      <c r="C162" s="374"/>
      <c r="D162" s="375"/>
      <c r="E162"/>
      <c r="F162"/>
    </row>
    <row r="163" spans="1:6" ht="26.25" customHeight="1">
      <c r="A163" s="21">
        <v>1</v>
      </c>
      <c r="B163" s="13" t="s">
        <v>553</v>
      </c>
      <c r="C163" s="21">
        <v>2010</v>
      </c>
      <c r="D163" s="215">
        <v>4640</v>
      </c>
      <c r="E163"/>
      <c r="F163"/>
    </row>
    <row r="164" spans="1:6" ht="23.25" customHeight="1">
      <c r="A164" s="94"/>
      <c r="B164" s="216" t="s">
        <v>9</v>
      </c>
      <c r="C164" s="116"/>
      <c r="D164" s="120">
        <f>D163</f>
        <v>4640</v>
      </c>
      <c r="E164"/>
      <c r="F164"/>
    </row>
    <row r="165" spans="1:6" ht="27" customHeight="1">
      <c r="A165" s="373" t="s">
        <v>673</v>
      </c>
      <c r="B165" s="374"/>
      <c r="C165" s="374"/>
      <c r="D165" s="375"/>
      <c r="E165"/>
      <c r="F165"/>
    </row>
    <row r="166" spans="1:6" ht="21" customHeight="1">
      <c r="A166" s="239">
        <v>1</v>
      </c>
      <c r="B166" s="240" t="s">
        <v>801</v>
      </c>
      <c r="C166" s="244">
        <v>2007</v>
      </c>
      <c r="D166" s="241">
        <v>690.97</v>
      </c>
      <c r="E166"/>
      <c r="F166"/>
    </row>
    <row r="167" spans="1:6" ht="21" customHeight="1">
      <c r="A167" s="239">
        <v>2</v>
      </c>
      <c r="B167" s="240" t="s">
        <v>677</v>
      </c>
      <c r="C167" s="244">
        <v>2010</v>
      </c>
      <c r="D167" s="241">
        <v>2600</v>
      </c>
      <c r="E167"/>
      <c r="F167"/>
    </row>
    <row r="168" spans="1:6" ht="21" customHeight="1">
      <c r="A168" s="239"/>
      <c r="B168" s="242" t="s">
        <v>9</v>
      </c>
      <c r="C168" s="243"/>
      <c r="D168" s="238">
        <f>SUM(D166:D167)</f>
        <v>3290.9700000000003</v>
      </c>
      <c r="E168"/>
      <c r="F168"/>
    </row>
    <row r="169" spans="1:6" ht="12.75">
      <c r="A169" s="165"/>
      <c r="B169" s="166"/>
      <c r="C169" s="167"/>
      <c r="D169" s="168"/>
      <c r="E169"/>
      <c r="F169"/>
    </row>
    <row r="170" spans="1:6" ht="12.75">
      <c r="A170" s="165"/>
      <c r="B170" s="166"/>
      <c r="C170" s="167"/>
      <c r="D170" s="168"/>
      <c r="E170"/>
      <c r="F170"/>
    </row>
    <row r="171" spans="1:6" ht="12.75">
      <c r="A171" s="165"/>
      <c r="B171" s="166"/>
      <c r="C171" s="167"/>
      <c r="D171" s="168"/>
      <c r="E171"/>
      <c r="F171"/>
    </row>
    <row r="172" spans="1:6" ht="14.25">
      <c r="A172" s="384" t="s">
        <v>119</v>
      </c>
      <c r="B172" s="384"/>
      <c r="C172" s="384"/>
      <c r="D172" s="384"/>
      <c r="E172" s="114"/>
      <c r="F172" s="111"/>
    </row>
    <row r="173" spans="1:6" ht="38.25">
      <c r="A173" s="9" t="s">
        <v>0</v>
      </c>
      <c r="B173" s="9" t="s">
        <v>27</v>
      </c>
      <c r="C173" s="9" t="s">
        <v>24</v>
      </c>
      <c r="D173" s="9" t="s">
        <v>25</v>
      </c>
      <c r="E173" s="4"/>
      <c r="F173" s="4"/>
    </row>
    <row r="174" spans="1:6" ht="18" customHeight="1">
      <c r="A174" s="343" t="s">
        <v>441</v>
      </c>
      <c r="B174" s="386"/>
      <c r="C174" s="386"/>
      <c r="D174" s="386"/>
      <c r="E174"/>
      <c r="F174"/>
    </row>
    <row r="175" spans="1:4" ht="21.75" customHeight="1">
      <c r="A175" s="118">
        <v>1</v>
      </c>
      <c r="B175" s="161" t="s">
        <v>749</v>
      </c>
      <c r="C175" s="162">
        <v>2007</v>
      </c>
      <c r="D175" s="163">
        <v>24823.32</v>
      </c>
    </row>
    <row r="176" spans="1:4" ht="24" customHeight="1">
      <c r="A176" s="21"/>
      <c r="B176" s="109" t="s">
        <v>9</v>
      </c>
      <c r="C176" s="13"/>
      <c r="D176" s="93">
        <f>D175</f>
        <v>24823.32</v>
      </c>
    </row>
    <row r="177" spans="1:4" ht="24" customHeight="1">
      <c r="A177" s="364" t="s">
        <v>462</v>
      </c>
      <c r="B177" s="365"/>
      <c r="C177" s="365"/>
      <c r="D177" s="366"/>
    </row>
    <row r="178" spans="1:4" ht="23.25" customHeight="1">
      <c r="A178" s="118">
        <v>1</v>
      </c>
      <c r="B178" s="161" t="s">
        <v>490</v>
      </c>
      <c r="C178" s="162">
        <v>2007</v>
      </c>
      <c r="D178" s="163">
        <v>25000</v>
      </c>
    </row>
    <row r="179" spans="1:4" ht="22.5" customHeight="1">
      <c r="A179" s="21"/>
      <c r="B179" s="109" t="s">
        <v>9</v>
      </c>
      <c r="C179" s="13"/>
      <c r="D179" s="93">
        <f>D178</f>
        <v>25000</v>
      </c>
    </row>
    <row r="180" spans="1:4" ht="25.5" customHeight="1">
      <c r="A180" s="364" t="s">
        <v>495</v>
      </c>
      <c r="B180" s="365"/>
      <c r="C180" s="365"/>
      <c r="D180" s="366"/>
    </row>
    <row r="181" spans="1:4" ht="19.5" customHeight="1">
      <c r="A181" s="21">
        <v>1</v>
      </c>
      <c r="B181" s="13" t="s">
        <v>554</v>
      </c>
      <c r="C181" s="21">
        <v>2006</v>
      </c>
      <c r="D181" s="215">
        <v>17296.47</v>
      </c>
    </row>
    <row r="182" spans="1:4" ht="19.5" customHeight="1">
      <c r="A182" s="21">
        <v>2</v>
      </c>
      <c r="B182" s="13" t="s">
        <v>555</v>
      </c>
      <c r="C182" s="21">
        <v>2009</v>
      </c>
      <c r="D182" s="215">
        <v>3780</v>
      </c>
    </row>
    <row r="183" spans="1:4" ht="19.5" customHeight="1">
      <c r="A183" s="21"/>
      <c r="B183" s="109" t="s">
        <v>9</v>
      </c>
      <c r="C183" s="13"/>
      <c r="D183" s="93">
        <f>SUM(D181:D182)</f>
        <v>21076.47</v>
      </c>
    </row>
    <row r="184" spans="1:4" ht="19.5" customHeight="1">
      <c r="A184" s="112"/>
      <c r="B184" s="113"/>
      <c r="C184" s="5"/>
      <c r="D184" s="248"/>
    </row>
    <row r="185" spans="1:4" ht="12.75">
      <c r="A185" s="112"/>
      <c r="B185" s="113"/>
      <c r="C185" s="5"/>
      <c r="D185" s="110"/>
    </row>
    <row r="186" spans="1:4" ht="14.25">
      <c r="A186" s="384" t="s">
        <v>113</v>
      </c>
      <c r="B186" s="384"/>
      <c r="C186" s="384"/>
      <c r="D186" s="384"/>
    </row>
    <row r="187" spans="1:4" ht="21" customHeight="1">
      <c r="A187" s="367" t="s">
        <v>379</v>
      </c>
      <c r="B187" s="368"/>
      <c r="C187" s="368"/>
      <c r="D187" s="369"/>
    </row>
    <row r="188" spans="1:4" ht="18" customHeight="1">
      <c r="A188" s="387">
        <v>83923.28</v>
      </c>
      <c r="B188" s="388"/>
      <c r="C188" s="388"/>
      <c r="D188" s="389"/>
    </row>
    <row r="189" spans="1:4" ht="18.75" customHeight="1">
      <c r="A189" s="367" t="s">
        <v>380</v>
      </c>
      <c r="B189" s="368"/>
      <c r="C189" s="368"/>
      <c r="D189" s="369"/>
    </row>
    <row r="190" spans="1:4" ht="12.75">
      <c r="A190" s="370">
        <v>19376.6</v>
      </c>
      <c r="B190" s="371"/>
      <c r="C190" s="371"/>
      <c r="D190" s="372"/>
    </row>
    <row r="191" spans="1:4" ht="18.75" customHeight="1">
      <c r="A191" s="379" t="s">
        <v>441</v>
      </c>
      <c r="B191" s="380"/>
      <c r="C191" s="380"/>
      <c r="D191" s="380"/>
    </row>
    <row r="192" spans="1:4" ht="12.75">
      <c r="A192" s="376">
        <v>15893.5</v>
      </c>
      <c r="B192" s="377"/>
      <c r="C192" s="377"/>
      <c r="D192" s="378"/>
    </row>
    <row r="193" spans="1:4" ht="24" customHeight="1">
      <c r="A193" s="367" t="s">
        <v>462</v>
      </c>
      <c r="B193" s="368"/>
      <c r="C193" s="368"/>
      <c r="D193" s="369"/>
    </row>
    <row r="194" spans="1:4" ht="12.75">
      <c r="A194" s="376">
        <v>12210.58</v>
      </c>
      <c r="B194" s="377"/>
      <c r="C194" s="377"/>
      <c r="D194" s="378"/>
    </row>
    <row r="198" spans="3:5" ht="25.5">
      <c r="C198" s="282" t="s">
        <v>802</v>
      </c>
      <c r="D198" s="267">
        <f>D108+D94+D85+D68+D47+D33</f>
        <v>416585.1499999999</v>
      </c>
      <c r="E198" s="291"/>
    </row>
    <row r="199" spans="3:4" ht="25.5">
      <c r="C199" s="282" t="s">
        <v>803</v>
      </c>
      <c r="D199" s="267">
        <f>D168+D164+D161+D142+D126+D120</f>
        <v>90497.56</v>
      </c>
    </row>
    <row r="200" spans="3:4" ht="25.5">
      <c r="C200" s="282" t="s">
        <v>804</v>
      </c>
      <c r="D200" s="213">
        <f>D183+D179+D176</f>
        <v>70899.79000000001</v>
      </c>
    </row>
    <row r="201" spans="3:4" ht="25.5">
      <c r="C201" s="282" t="s">
        <v>805</v>
      </c>
      <c r="D201" s="213">
        <f>A194+A192+A190+A188</f>
        <v>131403.96</v>
      </c>
    </row>
  </sheetData>
  <sheetProtection/>
  <mergeCells count="27">
    <mergeCell ref="A34:D34"/>
    <mergeCell ref="A121:D121"/>
    <mergeCell ref="A48:D48"/>
    <mergeCell ref="A188:D188"/>
    <mergeCell ref="A172:D172"/>
    <mergeCell ref="A187:D187"/>
    <mergeCell ref="A86:D86"/>
    <mergeCell ref="A162:D162"/>
    <mergeCell ref="A180:D180"/>
    <mergeCell ref="A95:D95"/>
    <mergeCell ref="A194:D194"/>
    <mergeCell ref="A191:D191"/>
    <mergeCell ref="A192:D192"/>
    <mergeCell ref="A2:D2"/>
    <mergeCell ref="A111:D111"/>
    <mergeCell ref="A186:D186"/>
    <mergeCell ref="A4:D4"/>
    <mergeCell ref="A113:D113"/>
    <mergeCell ref="A127:D127"/>
    <mergeCell ref="A174:D174"/>
    <mergeCell ref="A69:D69"/>
    <mergeCell ref="A143:D143"/>
    <mergeCell ref="A189:D189"/>
    <mergeCell ref="A190:D190"/>
    <mergeCell ref="A193:D193"/>
    <mergeCell ref="A177:D177"/>
    <mergeCell ref="A165:D165"/>
  </mergeCells>
  <printOptions/>
  <pageMargins left="0.75" right="0.75" top="0.61" bottom="1" header="0.5" footer="0.5"/>
  <pageSetup horizontalDpi="600" verticalDpi="600" orientation="portrait" paperSize="9" scale="60" r:id="rId1"/>
  <rowBreaks count="3" manualBreakCount="3">
    <brk id="53" max="3" man="1"/>
    <brk id="108" max="3" man="1"/>
    <brk id="17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view="pageBreakPreview" zoomScale="60" zoomScalePageLayoutView="0" workbookViewId="0" topLeftCell="A1">
      <selection activeCell="B81" sqref="B81"/>
    </sheetView>
  </sheetViews>
  <sheetFormatPr defaultColWidth="9.140625" defaultRowHeight="12.75"/>
  <cols>
    <col min="1" max="1" width="67.7109375" style="22" bestFit="1" customWidth="1"/>
    <col min="2" max="2" width="28.00390625" style="22" customWidth="1"/>
    <col min="3" max="16384" width="9.140625" style="22" customWidth="1"/>
  </cols>
  <sheetData>
    <row r="1" spans="1:2" ht="15">
      <c r="A1" s="23"/>
      <c r="B1" s="18"/>
    </row>
    <row r="2" ht="13.5" thickBot="1">
      <c r="A2" s="24" t="s">
        <v>28</v>
      </c>
    </row>
    <row r="3" spans="1:2" ht="76.5">
      <c r="A3" s="133" t="s">
        <v>29</v>
      </c>
      <c r="B3" s="134" t="s">
        <v>30</v>
      </c>
    </row>
    <row r="4" spans="1:2" ht="22.5" customHeight="1">
      <c r="A4" s="390" t="s">
        <v>379</v>
      </c>
      <c r="B4" s="391"/>
    </row>
    <row r="5" spans="1:2" ht="22.5" customHeight="1">
      <c r="A5" s="25" t="s">
        <v>31</v>
      </c>
      <c r="B5" s="26"/>
    </row>
    <row r="6" spans="1:2" ht="22.5" customHeight="1">
      <c r="A6" s="27" t="s">
        <v>32</v>
      </c>
      <c r="B6" s="28">
        <v>116109.7</v>
      </c>
    </row>
    <row r="7" spans="1:2" ht="22.5" customHeight="1">
      <c r="A7" s="27" t="s">
        <v>33</v>
      </c>
      <c r="B7" s="28"/>
    </row>
    <row r="8" spans="1:2" ht="22.5" customHeight="1">
      <c r="A8" s="27" t="s">
        <v>34</v>
      </c>
      <c r="B8" s="28">
        <v>180585.62</v>
      </c>
    </row>
    <row r="9" spans="1:2" ht="22.5" customHeight="1">
      <c r="A9" s="27" t="s">
        <v>35</v>
      </c>
      <c r="B9" s="27"/>
    </row>
    <row r="10" spans="1:2" ht="22.5" customHeight="1">
      <c r="A10" s="27" t="s">
        <v>36</v>
      </c>
      <c r="B10" s="28">
        <v>90212.79</v>
      </c>
    </row>
    <row r="11" spans="1:2" ht="26.25" customHeight="1">
      <c r="A11" s="29" t="s">
        <v>37</v>
      </c>
      <c r="B11" s="28">
        <v>542319.7</v>
      </c>
    </row>
    <row r="12" spans="1:2" ht="22.5" customHeight="1">
      <c r="A12" s="30" t="s">
        <v>38</v>
      </c>
      <c r="B12" s="31"/>
    </row>
    <row r="13" spans="1:2" ht="22.5" customHeight="1">
      <c r="A13" s="32" t="s">
        <v>39</v>
      </c>
      <c r="B13" s="95">
        <f>SUM(B5:B12)</f>
        <v>929227.8099999999</v>
      </c>
    </row>
    <row r="14" ht="21" customHeight="1"/>
    <row r="15" spans="1:2" ht="15.75" customHeight="1" thickBot="1">
      <c r="A15" s="48"/>
      <c r="B15" s="48"/>
    </row>
    <row r="16" spans="1:2" ht="76.5">
      <c r="A16" s="133" t="s">
        <v>29</v>
      </c>
      <c r="B16" s="134" t="s">
        <v>30</v>
      </c>
    </row>
    <row r="17" spans="1:2" ht="24" customHeight="1">
      <c r="A17" s="390" t="s">
        <v>380</v>
      </c>
      <c r="B17" s="391"/>
    </row>
    <row r="18" spans="1:2" ht="21" customHeight="1">
      <c r="A18" s="25" t="s">
        <v>31</v>
      </c>
      <c r="B18" s="26"/>
    </row>
    <row r="19" spans="1:2" ht="21" customHeight="1">
      <c r="A19" s="27" t="s">
        <v>32</v>
      </c>
      <c r="B19" s="28">
        <v>59000</v>
      </c>
    </row>
    <row r="20" spans="1:2" ht="21" customHeight="1">
      <c r="A20" s="27" t="s">
        <v>33</v>
      </c>
      <c r="B20" s="28"/>
    </row>
    <row r="21" spans="1:2" ht="21" customHeight="1">
      <c r="A21" s="27" t="s">
        <v>34</v>
      </c>
      <c r="B21" s="28"/>
    </row>
    <row r="22" spans="1:2" ht="21" customHeight="1">
      <c r="A22" s="27" t="s">
        <v>35</v>
      </c>
      <c r="B22" s="28"/>
    </row>
    <row r="23" spans="1:2" ht="21" customHeight="1">
      <c r="A23" s="27" t="s">
        <v>36</v>
      </c>
      <c r="B23" s="28">
        <v>109000</v>
      </c>
    </row>
    <row r="24" spans="1:2" ht="21" customHeight="1">
      <c r="A24" s="29" t="s">
        <v>37</v>
      </c>
      <c r="B24" s="28">
        <v>339000</v>
      </c>
    </row>
    <row r="25" spans="1:2" ht="21" customHeight="1">
      <c r="A25" s="30" t="s">
        <v>38</v>
      </c>
      <c r="B25" s="172">
        <v>195500</v>
      </c>
    </row>
    <row r="26" spans="1:2" ht="12.75">
      <c r="A26" s="32" t="s">
        <v>39</v>
      </c>
      <c r="B26" s="185">
        <f>SUM(B18:B25)</f>
        <v>702500</v>
      </c>
    </row>
    <row r="27" spans="1:2" ht="12.75">
      <c r="A27" s="220"/>
      <c r="B27" s="221"/>
    </row>
    <row r="28" spans="1:2" ht="13.5" thickBot="1">
      <c r="A28" s="220"/>
      <c r="B28" s="221"/>
    </row>
    <row r="29" spans="1:2" ht="76.5">
      <c r="A29" s="133" t="s">
        <v>29</v>
      </c>
      <c r="B29" s="134" t="s">
        <v>30</v>
      </c>
    </row>
    <row r="30" spans="1:2" ht="20.25" customHeight="1">
      <c r="A30" s="367" t="s">
        <v>441</v>
      </c>
      <c r="B30" s="392"/>
    </row>
    <row r="31" spans="1:2" ht="18.75" customHeight="1">
      <c r="A31" s="25" t="s">
        <v>31</v>
      </c>
      <c r="B31" s="217">
        <v>0</v>
      </c>
    </row>
    <row r="32" spans="1:2" ht="18.75" customHeight="1">
      <c r="A32" s="27" t="s">
        <v>32</v>
      </c>
      <c r="B32" s="218">
        <v>50938.84</v>
      </c>
    </row>
    <row r="33" spans="1:2" ht="18.75" customHeight="1">
      <c r="A33" s="27" t="s">
        <v>33</v>
      </c>
      <c r="B33" s="218">
        <v>32384.27</v>
      </c>
    </row>
    <row r="34" spans="1:2" ht="18.75" customHeight="1">
      <c r="A34" s="27" t="s">
        <v>34</v>
      </c>
      <c r="B34" s="218">
        <v>0</v>
      </c>
    </row>
    <row r="35" spans="1:2" ht="18.75" customHeight="1">
      <c r="A35" s="27" t="s">
        <v>35</v>
      </c>
      <c r="B35" s="218">
        <v>0</v>
      </c>
    </row>
    <row r="36" spans="1:2" ht="18.75" customHeight="1">
      <c r="A36" s="27" t="s">
        <v>36</v>
      </c>
      <c r="B36" s="218">
        <v>25999.08</v>
      </c>
    </row>
    <row r="37" spans="1:2" ht="18.75" customHeight="1">
      <c r="A37" s="29" t="s">
        <v>37</v>
      </c>
      <c r="B37" s="218">
        <v>292076.65</v>
      </c>
    </row>
    <row r="38" spans="1:2" ht="18.75" customHeight="1">
      <c r="A38" s="30" t="s">
        <v>38</v>
      </c>
      <c r="B38" s="172">
        <v>18532.3</v>
      </c>
    </row>
    <row r="39" spans="1:2" ht="18.75" customHeight="1">
      <c r="A39" s="32" t="s">
        <v>39</v>
      </c>
      <c r="B39" s="185">
        <f>SUM(B31:B38)</f>
        <v>419931.14</v>
      </c>
    </row>
    <row r="41" spans="1:2" ht="13.5" thickBot="1">
      <c r="A41" s="48"/>
      <c r="B41" s="48"/>
    </row>
    <row r="42" spans="1:2" ht="76.5">
      <c r="A42" s="133" t="s">
        <v>29</v>
      </c>
      <c r="B42" s="134" t="s">
        <v>30</v>
      </c>
    </row>
    <row r="43" spans="1:2" ht="19.5" customHeight="1">
      <c r="A43" s="343" t="s">
        <v>462</v>
      </c>
      <c r="B43" s="393"/>
    </row>
    <row r="44" spans="1:2" ht="18.75" customHeight="1">
      <c r="A44" s="25" t="s">
        <v>31</v>
      </c>
      <c r="B44" s="217">
        <v>0</v>
      </c>
    </row>
    <row r="45" spans="1:2" ht="18.75" customHeight="1">
      <c r="A45" s="27" t="s">
        <v>32</v>
      </c>
      <c r="B45" s="218">
        <v>42430.54</v>
      </c>
    </row>
    <row r="46" spans="1:2" ht="18.75" customHeight="1">
      <c r="A46" s="27" t="s">
        <v>33</v>
      </c>
      <c r="B46" s="218">
        <v>12802</v>
      </c>
    </row>
    <row r="47" spans="1:2" ht="18.75" customHeight="1">
      <c r="A47" s="27" t="s">
        <v>34</v>
      </c>
      <c r="B47" s="218">
        <v>0</v>
      </c>
    </row>
    <row r="48" spans="1:2" ht="18.75" customHeight="1">
      <c r="A48" s="27" t="s">
        <v>35</v>
      </c>
      <c r="B48" s="218">
        <v>0</v>
      </c>
    </row>
    <row r="49" spans="1:2" ht="18.75" customHeight="1">
      <c r="A49" s="27" t="s">
        <v>36</v>
      </c>
      <c r="B49" s="218">
        <v>18500.08</v>
      </c>
    </row>
    <row r="50" spans="1:2" ht="18.75" customHeight="1">
      <c r="A50" s="29" t="s">
        <v>37</v>
      </c>
      <c r="B50" s="218">
        <v>458375.91</v>
      </c>
    </row>
    <row r="51" spans="1:2" ht="18.75" customHeight="1">
      <c r="A51" s="30" t="s">
        <v>38</v>
      </c>
      <c r="B51" s="172">
        <v>18700.93</v>
      </c>
    </row>
    <row r="52" spans="1:2" ht="18.75" customHeight="1">
      <c r="A52" s="32" t="s">
        <v>39</v>
      </c>
      <c r="B52" s="185">
        <f>SUM(B44:B51)</f>
        <v>550809.4600000001</v>
      </c>
    </row>
    <row r="55" ht="13.5" thickBot="1"/>
    <row r="56" spans="1:2" ht="76.5">
      <c r="A56" s="133" t="s">
        <v>29</v>
      </c>
      <c r="B56" s="134" t="s">
        <v>30</v>
      </c>
    </row>
    <row r="57" spans="1:2" ht="24" customHeight="1">
      <c r="A57" s="390" t="s">
        <v>495</v>
      </c>
      <c r="B57" s="391"/>
    </row>
    <row r="58" spans="1:2" ht="21.75" customHeight="1">
      <c r="A58" s="25" t="s">
        <v>31</v>
      </c>
      <c r="B58" s="217">
        <v>0</v>
      </c>
    </row>
    <row r="59" spans="1:2" ht="21.75" customHeight="1">
      <c r="A59" s="27" t="s">
        <v>32</v>
      </c>
      <c r="B59" s="218">
        <v>124674.05</v>
      </c>
    </row>
    <row r="60" spans="1:2" ht="21.75" customHeight="1">
      <c r="A60" s="27" t="s">
        <v>33</v>
      </c>
      <c r="B60" s="218">
        <v>290923.96</v>
      </c>
    </row>
    <row r="61" spans="1:2" ht="21.75" customHeight="1">
      <c r="A61" s="27" t="s">
        <v>34</v>
      </c>
      <c r="B61" s="218">
        <v>10381.41</v>
      </c>
    </row>
    <row r="62" spans="1:2" ht="21.75" customHeight="1">
      <c r="A62" s="27" t="s">
        <v>35</v>
      </c>
      <c r="B62" s="218">
        <v>34370</v>
      </c>
    </row>
    <row r="63" spans="1:2" ht="21.75" customHeight="1">
      <c r="A63" s="27" t="s">
        <v>36</v>
      </c>
      <c r="B63" s="218">
        <v>207505.73</v>
      </c>
    </row>
    <row r="64" spans="1:2" ht="21.75" customHeight="1">
      <c r="A64" s="29" t="s">
        <v>37</v>
      </c>
      <c r="B64" s="218">
        <v>180848.89</v>
      </c>
    </row>
    <row r="65" spans="1:2" ht="21.75" customHeight="1">
      <c r="A65" s="30" t="s">
        <v>38</v>
      </c>
      <c r="B65" s="219"/>
    </row>
    <row r="66" spans="1:2" ht="21.75" customHeight="1">
      <c r="A66" s="32" t="s">
        <v>39</v>
      </c>
      <c r="B66" s="95">
        <f>SUM(B58:B65)</f>
        <v>848704.04</v>
      </c>
    </row>
    <row r="67" ht="13.5" thickBot="1"/>
    <row r="68" spans="1:2" ht="76.5">
      <c r="A68" s="133" t="s">
        <v>29</v>
      </c>
      <c r="B68" s="134" t="s">
        <v>30</v>
      </c>
    </row>
    <row r="69" spans="1:2" ht="22.5" customHeight="1">
      <c r="A69" s="390" t="s">
        <v>821</v>
      </c>
      <c r="B69" s="391"/>
    </row>
    <row r="70" spans="1:2" ht="22.5" customHeight="1">
      <c r="A70" s="25" t="s">
        <v>31</v>
      </c>
      <c r="B70" s="217"/>
    </row>
    <row r="71" spans="1:2" ht="22.5" customHeight="1">
      <c r="A71" s="27" t="s">
        <v>32</v>
      </c>
      <c r="B71" s="218"/>
    </row>
    <row r="72" spans="1:2" ht="22.5" customHeight="1">
      <c r="A72" s="27" t="s">
        <v>33</v>
      </c>
      <c r="B72" s="218"/>
    </row>
    <row r="73" spans="1:2" ht="22.5" customHeight="1">
      <c r="A73" s="27" t="s">
        <v>34</v>
      </c>
      <c r="B73" s="218"/>
    </row>
    <row r="74" spans="1:2" ht="22.5" customHeight="1">
      <c r="A74" s="27" t="s">
        <v>35</v>
      </c>
      <c r="B74" s="218"/>
    </row>
    <row r="75" spans="1:2" ht="22.5" customHeight="1">
      <c r="A75" s="27" t="s">
        <v>36</v>
      </c>
      <c r="B75" s="218"/>
    </row>
    <row r="76" spans="1:2" ht="22.5" customHeight="1">
      <c r="A76" s="29" t="s">
        <v>37</v>
      </c>
      <c r="B76" s="218"/>
    </row>
    <row r="77" spans="1:2" ht="22.5" customHeight="1">
      <c r="A77" s="30" t="s">
        <v>38</v>
      </c>
      <c r="B77" s="219"/>
    </row>
    <row r="78" spans="1:2" ht="22.5" customHeight="1">
      <c r="A78" s="32" t="s">
        <v>39</v>
      </c>
      <c r="B78" s="245">
        <f>34564.95+7079.7</f>
        <v>41644.649999999994</v>
      </c>
    </row>
    <row r="79" ht="12.75">
      <c r="A79" s="59" t="s">
        <v>822</v>
      </c>
    </row>
    <row r="81" spans="1:2" ht="12.75">
      <c r="A81" s="284" t="s">
        <v>39</v>
      </c>
      <c r="B81" s="283">
        <f>B78+B66+B52+B39+B26+B13</f>
        <v>3492817.1</v>
      </c>
    </row>
  </sheetData>
  <sheetProtection/>
  <mergeCells count="6">
    <mergeCell ref="A57:B57"/>
    <mergeCell ref="A69:B69"/>
    <mergeCell ref="A4:B4"/>
    <mergeCell ref="A17:B17"/>
    <mergeCell ref="A30:B30"/>
    <mergeCell ref="A43:B43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41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2.75"/>
  <cols>
    <col min="1" max="1" width="3.00390625" style="1" customWidth="1"/>
    <col min="2" max="2" width="21.57421875" style="1" customWidth="1"/>
    <col min="3" max="4" width="22.140625" style="1" customWidth="1"/>
    <col min="5" max="5" width="23.7109375" style="1" customWidth="1"/>
    <col min="6" max="6" width="46.140625" style="1" customWidth="1"/>
    <col min="7" max="16384" width="9.140625" style="1" customWidth="1"/>
  </cols>
  <sheetData>
    <row r="1" spans="1:6" ht="18.75">
      <c r="A1" s="271"/>
      <c r="B1" s="272"/>
      <c r="C1" s="272"/>
      <c r="D1" s="33"/>
      <c r="E1" s="33"/>
      <c r="F1" s="34" t="s">
        <v>40</v>
      </c>
    </row>
    <row r="2" spans="1:6" ht="15">
      <c r="A2" s="35"/>
      <c r="D2" s="7"/>
      <c r="E2" s="7"/>
      <c r="F2" s="7"/>
    </row>
    <row r="3" ht="12.75">
      <c r="B3" s="36"/>
    </row>
    <row r="4" spans="1:6" ht="39.75" customHeight="1">
      <c r="A4" s="384" t="s">
        <v>41</v>
      </c>
      <c r="B4" s="384"/>
      <c r="C4" s="384"/>
      <c r="D4" s="384"/>
      <c r="E4" s="384"/>
      <c r="F4" s="384"/>
    </row>
    <row r="5" spans="1:6" ht="89.25">
      <c r="A5" s="37" t="s">
        <v>42</v>
      </c>
      <c r="B5" s="9" t="s">
        <v>43</v>
      </c>
      <c r="C5" s="9" t="s">
        <v>44</v>
      </c>
      <c r="D5" s="9" t="s">
        <v>45</v>
      </c>
      <c r="E5" s="9" t="s">
        <v>46</v>
      </c>
      <c r="F5" s="38" t="s">
        <v>47</v>
      </c>
    </row>
    <row r="6" spans="1:6" ht="27" customHeight="1">
      <c r="A6" s="397">
        <v>1</v>
      </c>
      <c r="B6" s="395" t="s">
        <v>303</v>
      </c>
      <c r="C6" s="100" t="s">
        <v>815</v>
      </c>
      <c r="D6" s="289">
        <v>8000</v>
      </c>
      <c r="E6" s="100" t="s">
        <v>817</v>
      </c>
      <c r="F6" s="395" t="s">
        <v>312</v>
      </c>
    </row>
    <row r="7" spans="1:6" ht="36.75" customHeight="1">
      <c r="A7" s="398"/>
      <c r="B7" s="396"/>
      <c r="C7" s="39" t="s">
        <v>816</v>
      </c>
      <c r="D7" s="39"/>
      <c r="E7" s="39"/>
      <c r="F7" s="396"/>
    </row>
    <row r="8" spans="1:6" ht="36.75" customHeight="1">
      <c r="A8" s="296" t="s">
        <v>495</v>
      </c>
      <c r="B8" s="302"/>
      <c r="C8" s="302"/>
      <c r="D8" s="302"/>
      <c r="E8" s="302"/>
      <c r="F8" s="303"/>
    </row>
    <row r="9" spans="1:6" ht="33.75" customHeight="1">
      <c r="A9" s="397">
        <v>2</v>
      </c>
      <c r="B9" s="13" t="s">
        <v>503</v>
      </c>
      <c r="C9" s="259">
        <v>5000</v>
      </c>
      <c r="D9" s="259">
        <v>15000</v>
      </c>
      <c r="E9" s="13" t="s">
        <v>556</v>
      </c>
      <c r="F9" s="13"/>
    </row>
    <row r="10" spans="1:6" ht="33.75" customHeight="1">
      <c r="A10" s="398"/>
      <c r="B10" s="12" t="s">
        <v>503</v>
      </c>
      <c r="C10" s="290">
        <v>2500</v>
      </c>
      <c r="D10" s="286"/>
      <c r="E10" s="12"/>
      <c r="F10" s="12"/>
    </row>
    <row r="11" spans="1:6" ht="31.5" customHeight="1">
      <c r="A11" s="384" t="s">
        <v>48</v>
      </c>
      <c r="B11" s="384"/>
      <c r="C11" s="384"/>
      <c r="D11" s="384"/>
      <c r="E11" s="384"/>
      <c r="F11" s="384"/>
    </row>
    <row r="12" spans="1:6" ht="28.5" customHeight="1">
      <c r="A12" s="37" t="s">
        <v>42</v>
      </c>
      <c r="B12" s="9" t="s">
        <v>49</v>
      </c>
      <c r="C12" s="9" t="s">
        <v>50</v>
      </c>
      <c r="D12" s="9" t="s">
        <v>51</v>
      </c>
      <c r="E12" s="394" t="s">
        <v>52</v>
      </c>
      <c r="F12" s="394"/>
    </row>
    <row r="13" spans="1:6" ht="28.5" customHeight="1">
      <c r="A13" s="399" t="s">
        <v>379</v>
      </c>
      <c r="B13" s="400"/>
      <c r="C13" s="400"/>
      <c r="D13" s="400"/>
      <c r="E13" s="400"/>
      <c r="F13" s="401"/>
    </row>
    <row r="14" spans="1:6" ht="15.75" customHeight="1">
      <c r="A14" s="397">
        <v>1</v>
      </c>
      <c r="B14" s="215">
        <v>60000</v>
      </c>
      <c r="C14" s="13" t="s">
        <v>327</v>
      </c>
      <c r="D14" s="13" t="s">
        <v>306</v>
      </c>
      <c r="E14" s="402" t="s">
        <v>308</v>
      </c>
      <c r="F14" s="403"/>
    </row>
    <row r="15" spans="1:6" ht="15.75" customHeight="1">
      <c r="A15" s="350"/>
      <c r="B15" s="286">
        <v>30000</v>
      </c>
      <c r="C15" s="12" t="s">
        <v>304</v>
      </c>
      <c r="D15" s="13" t="s">
        <v>306</v>
      </c>
      <c r="E15" s="404"/>
      <c r="F15" s="405"/>
    </row>
    <row r="16" spans="1:6" ht="27.75" customHeight="1">
      <c r="A16" s="398"/>
      <c r="B16" s="286">
        <v>30000</v>
      </c>
      <c r="C16" s="12" t="s">
        <v>305</v>
      </c>
      <c r="D16" s="13" t="s">
        <v>307</v>
      </c>
      <c r="E16" s="406"/>
      <c r="F16" s="407"/>
    </row>
    <row r="19" spans="2:4" ht="12.75">
      <c r="B19" s="8" t="s">
        <v>818</v>
      </c>
      <c r="C19" s="8"/>
      <c r="D19" s="8"/>
    </row>
    <row r="20" ht="12.75">
      <c r="B20" s="1" t="s">
        <v>310</v>
      </c>
    </row>
    <row r="21" ht="12.75">
      <c r="B21" s="1" t="s">
        <v>309</v>
      </c>
    </row>
    <row r="22" ht="12.75">
      <c r="B22" s="1" t="s">
        <v>311</v>
      </c>
    </row>
    <row r="25" ht="12.75">
      <c r="B25" s="8" t="s">
        <v>558</v>
      </c>
    </row>
    <row r="26" ht="12.75">
      <c r="B26" s="1" t="s">
        <v>819</v>
      </c>
    </row>
    <row r="27" ht="12.75">
      <c r="B27" s="1" t="s">
        <v>557</v>
      </c>
    </row>
    <row r="29" spans="2:4" ht="12.75">
      <c r="B29" s="1" t="s">
        <v>820</v>
      </c>
      <c r="D29" s="222"/>
    </row>
  </sheetData>
  <sheetProtection/>
  <mergeCells count="11">
    <mergeCell ref="A13:F13"/>
    <mergeCell ref="A8:F8"/>
    <mergeCell ref="E14:F16"/>
    <mergeCell ref="A14:A16"/>
    <mergeCell ref="F6:F7"/>
    <mergeCell ref="A4:F4"/>
    <mergeCell ref="A11:F11"/>
    <mergeCell ref="E12:F12"/>
    <mergeCell ref="B6:B7"/>
    <mergeCell ref="A6:A7"/>
    <mergeCell ref="A9:A10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="85" zoomScaleSheetLayoutView="85" zoomScalePageLayoutView="0" workbookViewId="0" topLeftCell="A22">
      <selection activeCell="S18" sqref="S18"/>
    </sheetView>
  </sheetViews>
  <sheetFormatPr defaultColWidth="9.140625" defaultRowHeight="12.75"/>
  <cols>
    <col min="1" max="1" width="4.57421875" style="22" customWidth="1"/>
    <col min="2" max="2" width="24.57421875" style="22" customWidth="1"/>
    <col min="3" max="3" width="12.57421875" style="22" customWidth="1"/>
    <col min="4" max="4" width="21.7109375" style="22" customWidth="1"/>
    <col min="5" max="5" width="11.421875" style="22" customWidth="1"/>
    <col min="6" max="6" width="16.7109375" style="22" customWidth="1"/>
    <col min="7" max="7" width="14.8515625" style="22" customWidth="1"/>
    <col min="8" max="8" width="16.28125" style="22" customWidth="1"/>
    <col min="9" max="9" width="8.8515625" style="22" customWidth="1"/>
    <col min="10" max="10" width="9.140625" style="22" customWidth="1"/>
    <col min="11" max="11" width="12.57421875" style="22" customWidth="1"/>
    <col min="12" max="12" width="16.28125" style="22" customWidth="1"/>
    <col min="13" max="14" width="16.00390625" style="22" customWidth="1"/>
    <col min="15" max="15" width="5.140625" style="22" bestFit="1" customWidth="1"/>
    <col min="16" max="16" width="16.00390625" style="22" customWidth="1"/>
    <col min="17" max="17" width="12.8515625" style="22" customWidth="1"/>
    <col min="18" max="18" width="11.140625" style="22" customWidth="1"/>
    <col min="19" max="19" width="20.28125" style="22" customWidth="1"/>
    <col min="20" max="20" width="17.00390625" style="22" customWidth="1"/>
    <col min="21" max="21" width="14.8515625" style="22" customWidth="1"/>
    <col min="22" max="22" width="16.28125" style="22" customWidth="1"/>
    <col min="23" max="23" width="11.57421875" style="22" customWidth="1"/>
    <col min="24" max="24" width="11.00390625" style="22" customWidth="1"/>
    <col min="25" max="25" width="11.7109375" style="22" customWidth="1"/>
    <col min="26" max="26" width="11.140625" style="22" customWidth="1"/>
    <col min="27" max="27" width="12.28125" style="44" customWidth="1"/>
    <col min="28" max="16384" width="9.140625" style="22" customWidth="1"/>
  </cols>
  <sheetData>
    <row r="1" spans="1:27" ht="20.25">
      <c r="A1" s="408"/>
      <c r="B1" s="408"/>
      <c r="C1" s="408"/>
      <c r="D1" s="408"/>
      <c r="E1" s="408"/>
      <c r="Z1" s="40"/>
      <c r="AA1" s="41" t="s">
        <v>53</v>
      </c>
    </row>
    <row r="2" spans="1:5" ht="18.75">
      <c r="A2" s="42"/>
      <c r="B2" s="42"/>
      <c r="C2" s="43"/>
      <c r="D2" s="43"/>
      <c r="E2" s="43"/>
    </row>
    <row r="3" spans="2:29" ht="13.5" customHeight="1" thickBot="1">
      <c r="B3" s="45"/>
      <c r="Z3" s="415"/>
      <c r="AA3" s="415"/>
      <c r="AB3" s="48"/>
      <c r="AC3" s="48"/>
    </row>
    <row r="4" spans="1:29" ht="23.25" customHeight="1">
      <c r="A4" s="416" t="s">
        <v>54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 t="s">
        <v>54</v>
      </c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9"/>
      <c r="AB4" s="65"/>
      <c r="AC4" s="65"/>
    </row>
    <row r="5" spans="1:29" ht="12.75" customHeight="1">
      <c r="A5" s="411" t="s">
        <v>55</v>
      </c>
      <c r="B5" s="318" t="s">
        <v>56</v>
      </c>
      <c r="C5" s="318" t="s">
        <v>57</v>
      </c>
      <c r="D5" s="318" t="s">
        <v>58</v>
      </c>
      <c r="E5" s="318" t="s">
        <v>59</v>
      </c>
      <c r="F5" s="318" t="s">
        <v>60</v>
      </c>
      <c r="G5" s="325" t="s">
        <v>61</v>
      </c>
      <c r="H5" s="325"/>
      <c r="I5" s="318" t="s">
        <v>62</v>
      </c>
      <c r="J5" s="318" t="s">
        <v>63</v>
      </c>
      <c r="K5" s="318" t="s">
        <v>64</v>
      </c>
      <c r="L5" s="318" t="s">
        <v>65</v>
      </c>
      <c r="M5" s="318" t="s">
        <v>66</v>
      </c>
      <c r="N5" s="409" t="s">
        <v>67</v>
      </c>
      <c r="O5" s="413" t="s">
        <v>55</v>
      </c>
      <c r="P5" s="325" t="s">
        <v>68</v>
      </c>
      <c r="Q5" s="318" t="s">
        <v>115</v>
      </c>
      <c r="R5" s="325" t="s">
        <v>69</v>
      </c>
      <c r="S5" s="325" t="s">
        <v>70</v>
      </c>
      <c r="T5" s="325" t="s">
        <v>71</v>
      </c>
      <c r="U5" s="325" t="s">
        <v>72</v>
      </c>
      <c r="V5" s="325"/>
      <c r="W5" s="325" t="s">
        <v>73</v>
      </c>
      <c r="X5" s="325"/>
      <c r="Y5" s="325" t="s">
        <v>74</v>
      </c>
      <c r="Z5" s="325"/>
      <c r="AA5" s="420" t="s">
        <v>75</v>
      </c>
      <c r="AB5" s="48"/>
      <c r="AC5" s="48"/>
    </row>
    <row r="6" spans="1:27" ht="18.75" customHeight="1">
      <c r="A6" s="411"/>
      <c r="B6" s="346"/>
      <c r="C6" s="346"/>
      <c r="D6" s="346"/>
      <c r="E6" s="346"/>
      <c r="F6" s="346"/>
      <c r="G6" s="325"/>
      <c r="H6" s="325"/>
      <c r="I6" s="346"/>
      <c r="J6" s="346"/>
      <c r="K6" s="346"/>
      <c r="L6" s="346"/>
      <c r="M6" s="346"/>
      <c r="N6" s="410"/>
      <c r="O6" s="413"/>
      <c r="P6" s="325"/>
      <c r="Q6" s="346"/>
      <c r="R6" s="325"/>
      <c r="S6" s="325"/>
      <c r="T6" s="325"/>
      <c r="U6" s="325"/>
      <c r="V6" s="325"/>
      <c r="W6" s="325"/>
      <c r="X6" s="325"/>
      <c r="Y6" s="325"/>
      <c r="Z6" s="325"/>
      <c r="AA6" s="420"/>
    </row>
    <row r="7" spans="1:27" ht="34.5" customHeight="1">
      <c r="A7" s="412"/>
      <c r="B7" s="346"/>
      <c r="C7" s="346"/>
      <c r="D7" s="346"/>
      <c r="E7" s="346"/>
      <c r="F7" s="346"/>
      <c r="G7" s="128" t="s">
        <v>76</v>
      </c>
      <c r="H7" s="128" t="s">
        <v>77</v>
      </c>
      <c r="I7" s="346"/>
      <c r="J7" s="346"/>
      <c r="K7" s="346"/>
      <c r="L7" s="346"/>
      <c r="M7" s="346"/>
      <c r="N7" s="410"/>
      <c r="O7" s="414"/>
      <c r="P7" s="318"/>
      <c r="Q7" s="346"/>
      <c r="R7" s="318"/>
      <c r="S7" s="318"/>
      <c r="T7" s="318"/>
      <c r="U7" s="128" t="s">
        <v>76</v>
      </c>
      <c r="V7" s="128" t="s">
        <v>77</v>
      </c>
      <c r="W7" s="128" t="s">
        <v>78</v>
      </c>
      <c r="X7" s="128" t="s">
        <v>79</v>
      </c>
      <c r="Y7" s="128" t="s">
        <v>78</v>
      </c>
      <c r="Z7" s="128" t="s">
        <v>79</v>
      </c>
      <c r="AA7" s="338"/>
    </row>
    <row r="8" spans="1:27" ht="34.5" customHeight="1">
      <c r="A8" s="379" t="s">
        <v>379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</row>
    <row r="9" spans="1:27" ht="42" customHeight="1">
      <c r="A9" s="273">
        <v>1</v>
      </c>
      <c r="B9" s="253" t="s">
        <v>190</v>
      </c>
      <c r="C9" s="253" t="s">
        <v>197</v>
      </c>
      <c r="D9" s="253">
        <v>73516</v>
      </c>
      <c r="E9" s="253" t="s">
        <v>207</v>
      </c>
      <c r="F9" s="253" t="s">
        <v>214</v>
      </c>
      <c r="G9" s="20"/>
      <c r="H9" s="20"/>
      <c r="I9" s="253">
        <v>4680</v>
      </c>
      <c r="J9" s="253">
        <v>1965</v>
      </c>
      <c r="K9" s="254" t="s">
        <v>217</v>
      </c>
      <c r="L9" s="254" t="s">
        <v>225</v>
      </c>
      <c r="M9" s="20">
        <v>6</v>
      </c>
      <c r="N9" s="253" t="s">
        <v>227</v>
      </c>
      <c r="O9" s="20">
        <v>1</v>
      </c>
      <c r="P9" s="20">
        <v>10580</v>
      </c>
      <c r="Q9" s="20" t="s">
        <v>245</v>
      </c>
      <c r="R9" s="255"/>
      <c r="S9" s="20"/>
      <c r="T9" s="20"/>
      <c r="U9" s="20"/>
      <c r="V9" s="20"/>
      <c r="W9" s="256" t="s">
        <v>680</v>
      </c>
      <c r="X9" s="253" t="s">
        <v>678</v>
      </c>
      <c r="Y9" s="257"/>
      <c r="Z9" s="257"/>
      <c r="AA9" s="46"/>
    </row>
    <row r="10" spans="1:27" ht="44.25" customHeight="1">
      <c r="A10" s="258">
        <v>2</v>
      </c>
      <c r="B10" s="79" t="s">
        <v>191</v>
      </c>
      <c r="C10" s="80" t="s">
        <v>198</v>
      </c>
      <c r="D10" s="79">
        <v>11411</v>
      </c>
      <c r="E10" s="79" t="s">
        <v>313</v>
      </c>
      <c r="F10" s="79" t="s">
        <v>214</v>
      </c>
      <c r="G10" s="21"/>
      <c r="H10" s="21"/>
      <c r="I10" s="79">
        <v>6842</v>
      </c>
      <c r="J10" s="79">
        <v>1988</v>
      </c>
      <c r="K10" s="81" t="s">
        <v>218</v>
      </c>
      <c r="L10" s="82" t="s">
        <v>314</v>
      </c>
      <c r="M10" s="21">
        <v>6</v>
      </c>
      <c r="N10" s="79" t="s">
        <v>227</v>
      </c>
      <c r="O10" s="21">
        <v>2</v>
      </c>
      <c r="P10" s="21">
        <v>10580</v>
      </c>
      <c r="Q10" s="20" t="s">
        <v>245</v>
      </c>
      <c r="R10" s="83"/>
      <c r="S10" s="21"/>
      <c r="T10" s="21"/>
      <c r="U10" s="21"/>
      <c r="V10" s="21"/>
      <c r="W10" s="256" t="s">
        <v>680</v>
      </c>
      <c r="X10" s="253" t="s">
        <v>678</v>
      </c>
      <c r="Y10" s="85"/>
      <c r="Z10" s="85"/>
      <c r="AA10" s="47"/>
    </row>
    <row r="11" spans="1:27" ht="37.5" customHeight="1">
      <c r="A11" s="258">
        <v>3</v>
      </c>
      <c r="B11" s="79" t="s">
        <v>190</v>
      </c>
      <c r="C11" s="80" t="s">
        <v>197</v>
      </c>
      <c r="D11" s="79">
        <v>103585</v>
      </c>
      <c r="E11" s="79" t="s">
        <v>208</v>
      </c>
      <c r="F11" s="79" t="s">
        <v>214</v>
      </c>
      <c r="G11" s="21"/>
      <c r="H11" s="21"/>
      <c r="I11" s="79">
        <v>4680</v>
      </c>
      <c r="J11" s="79">
        <v>1967</v>
      </c>
      <c r="K11" s="81" t="s">
        <v>219</v>
      </c>
      <c r="L11" s="82" t="s">
        <v>226</v>
      </c>
      <c r="M11" s="21">
        <v>7</v>
      </c>
      <c r="N11" s="79" t="s">
        <v>228</v>
      </c>
      <c r="O11" s="21">
        <v>3</v>
      </c>
      <c r="P11" s="21">
        <v>10500</v>
      </c>
      <c r="Q11" s="20" t="s">
        <v>245</v>
      </c>
      <c r="R11" s="83"/>
      <c r="S11" s="21"/>
      <c r="T11" s="21"/>
      <c r="U11" s="21"/>
      <c r="V11" s="21"/>
      <c r="W11" s="256" t="s">
        <v>680</v>
      </c>
      <c r="X11" s="253" t="s">
        <v>678</v>
      </c>
      <c r="Y11" s="85"/>
      <c r="Z11" s="85"/>
      <c r="AA11" s="47"/>
    </row>
    <row r="12" spans="1:27" ht="45.75" customHeight="1">
      <c r="A12" s="258">
        <v>4</v>
      </c>
      <c r="B12" s="79" t="s">
        <v>192</v>
      </c>
      <c r="C12" s="80" t="s">
        <v>197</v>
      </c>
      <c r="D12" s="80" t="s">
        <v>203</v>
      </c>
      <c r="E12" s="79" t="s">
        <v>209</v>
      </c>
      <c r="F12" s="79" t="s">
        <v>214</v>
      </c>
      <c r="G12" s="21"/>
      <c r="H12" s="21"/>
      <c r="I12" s="79">
        <v>6842</v>
      </c>
      <c r="J12" s="79">
        <v>1983</v>
      </c>
      <c r="K12" s="81" t="s">
        <v>220</v>
      </c>
      <c r="L12" s="82" t="s">
        <v>315</v>
      </c>
      <c r="M12" s="21">
        <v>6</v>
      </c>
      <c r="N12" s="79" t="s">
        <v>227</v>
      </c>
      <c r="O12" s="21">
        <v>4</v>
      </c>
      <c r="P12" s="21">
        <v>10580</v>
      </c>
      <c r="Q12" s="20" t="s">
        <v>245</v>
      </c>
      <c r="R12" s="83"/>
      <c r="S12" s="21"/>
      <c r="T12" s="21"/>
      <c r="U12" s="21"/>
      <c r="V12" s="21"/>
      <c r="W12" s="84" t="s">
        <v>679</v>
      </c>
      <c r="X12" s="79" t="s">
        <v>681</v>
      </c>
      <c r="Y12" s="86"/>
      <c r="Z12" s="86"/>
      <c r="AA12" s="47"/>
    </row>
    <row r="13" spans="1:27" ht="42.75" customHeight="1">
      <c r="A13" s="258">
        <v>5</v>
      </c>
      <c r="B13" s="79" t="s">
        <v>193</v>
      </c>
      <c r="C13" s="80" t="s">
        <v>199</v>
      </c>
      <c r="D13" s="79">
        <v>18956</v>
      </c>
      <c r="E13" s="79" t="s">
        <v>210</v>
      </c>
      <c r="F13" s="79" t="s">
        <v>214</v>
      </c>
      <c r="G13" s="21"/>
      <c r="H13" s="21"/>
      <c r="I13" s="79">
        <v>11100</v>
      </c>
      <c r="J13" s="79">
        <v>1989</v>
      </c>
      <c r="K13" s="81" t="s">
        <v>221</v>
      </c>
      <c r="L13" s="82" t="s">
        <v>316</v>
      </c>
      <c r="M13" s="21">
        <v>4</v>
      </c>
      <c r="N13" s="79" t="s">
        <v>229</v>
      </c>
      <c r="O13" s="21">
        <v>5</v>
      </c>
      <c r="P13" s="21">
        <v>15700</v>
      </c>
      <c r="Q13" s="20" t="s">
        <v>245</v>
      </c>
      <c r="R13" s="83"/>
      <c r="S13" s="21"/>
      <c r="T13" s="21"/>
      <c r="U13" s="21"/>
      <c r="V13" s="21"/>
      <c r="W13" s="84" t="s">
        <v>682</v>
      </c>
      <c r="X13" s="79" t="s">
        <v>683</v>
      </c>
      <c r="Y13" s="85"/>
      <c r="Z13" s="85"/>
      <c r="AA13" s="47"/>
    </row>
    <row r="14" spans="1:27" ht="43.5" customHeight="1">
      <c r="A14" s="258">
        <v>6</v>
      </c>
      <c r="B14" s="79" t="s">
        <v>194</v>
      </c>
      <c r="C14" s="80" t="s">
        <v>200</v>
      </c>
      <c r="D14" s="79" t="s">
        <v>204</v>
      </c>
      <c r="E14" s="79" t="s">
        <v>211</v>
      </c>
      <c r="F14" s="79" t="s">
        <v>214</v>
      </c>
      <c r="G14" s="21"/>
      <c r="H14" s="21"/>
      <c r="I14" s="79" t="s">
        <v>216</v>
      </c>
      <c r="J14" s="79"/>
      <c r="K14" s="81" t="s">
        <v>222</v>
      </c>
      <c r="L14" s="82" t="s">
        <v>232</v>
      </c>
      <c r="M14" s="21">
        <f>-M136</f>
        <v>0</v>
      </c>
      <c r="N14" s="79">
        <v>430</v>
      </c>
      <c r="O14" s="21">
        <v>6</v>
      </c>
      <c r="P14" s="21">
        <v>600</v>
      </c>
      <c r="Q14" s="20" t="s">
        <v>245</v>
      </c>
      <c r="R14" s="81"/>
      <c r="S14" s="21"/>
      <c r="T14" s="21"/>
      <c r="U14" s="21"/>
      <c r="V14" s="21"/>
      <c r="W14" s="21" t="s">
        <v>680</v>
      </c>
      <c r="X14" s="21" t="s">
        <v>678</v>
      </c>
      <c r="Y14" s="85"/>
      <c r="Z14" s="85"/>
      <c r="AA14" s="47"/>
    </row>
    <row r="15" spans="1:27" ht="39" customHeight="1">
      <c r="A15" s="258">
        <v>7</v>
      </c>
      <c r="B15" s="79" t="s">
        <v>195</v>
      </c>
      <c r="C15" s="80" t="s">
        <v>201</v>
      </c>
      <c r="D15" s="79" t="s">
        <v>205</v>
      </c>
      <c r="E15" s="79" t="s">
        <v>212</v>
      </c>
      <c r="F15" s="79" t="s">
        <v>214</v>
      </c>
      <c r="G15" s="21"/>
      <c r="H15" s="21"/>
      <c r="I15" s="79">
        <v>6871</v>
      </c>
      <c r="J15" s="79">
        <v>2009</v>
      </c>
      <c r="K15" s="81" t="s">
        <v>223</v>
      </c>
      <c r="L15" s="82" t="s">
        <v>318</v>
      </c>
      <c r="M15" s="21">
        <v>5</v>
      </c>
      <c r="N15" s="79" t="s">
        <v>230</v>
      </c>
      <c r="O15" s="21">
        <v>7</v>
      </c>
      <c r="P15" s="21">
        <v>12000</v>
      </c>
      <c r="Q15" s="20" t="s">
        <v>245</v>
      </c>
      <c r="R15" s="83">
        <v>2300</v>
      </c>
      <c r="S15" s="21"/>
      <c r="T15" s="259">
        <v>384610.92</v>
      </c>
      <c r="U15" s="21"/>
      <c r="V15" s="21"/>
      <c r="W15" s="84" t="s">
        <v>684</v>
      </c>
      <c r="X15" s="79" t="s">
        <v>685</v>
      </c>
      <c r="Y15" s="79" t="s">
        <v>686</v>
      </c>
      <c r="Z15" s="79" t="s">
        <v>685</v>
      </c>
      <c r="AA15" s="47"/>
    </row>
    <row r="16" spans="1:27" ht="39" customHeight="1">
      <c r="A16" s="258">
        <v>8</v>
      </c>
      <c r="B16" s="79" t="s">
        <v>196</v>
      </c>
      <c r="C16" s="79" t="s">
        <v>202</v>
      </c>
      <c r="D16" s="79" t="s">
        <v>206</v>
      </c>
      <c r="E16" s="79" t="s">
        <v>213</v>
      </c>
      <c r="F16" s="79" t="s">
        <v>215</v>
      </c>
      <c r="G16" s="21"/>
      <c r="H16" s="21"/>
      <c r="I16" s="79">
        <v>1391</v>
      </c>
      <c r="J16" s="79">
        <v>1993</v>
      </c>
      <c r="K16" s="81" t="s">
        <v>224</v>
      </c>
      <c r="L16" s="82" t="s">
        <v>320</v>
      </c>
      <c r="M16" s="21">
        <v>6</v>
      </c>
      <c r="N16" s="79" t="s">
        <v>231</v>
      </c>
      <c r="O16" s="21">
        <v>8</v>
      </c>
      <c r="P16" s="21">
        <v>1470</v>
      </c>
      <c r="Q16" s="20" t="s">
        <v>245</v>
      </c>
      <c r="R16" s="83"/>
      <c r="S16" s="21"/>
      <c r="T16" s="21"/>
      <c r="U16" s="21"/>
      <c r="V16" s="21"/>
      <c r="W16" s="84" t="s">
        <v>687</v>
      </c>
      <c r="X16" s="79" t="s">
        <v>688</v>
      </c>
      <c r="Y16" s="86"/>
      <c r="Z16" s="86"/>
      <c r="AA16" s="47"/>
    </row>
    <row r="17" spans="1:27" ht="48" customHeight="1">
      <c r="A17" s="258">
        <v>9</v>
      </c>
      <c r="B17" s="21" t="s">
        <v>193</v>
      </c>
      <c r="C17" s="21">
        <v>4</v>
      </c>
      <c r="D17" s="21" t="s">
        <v>244</v>
      </c>
      <c r="E17" s="21" t="s">
        <v>243</v>
      </c>
      <c r="F17" s="21" t="s">
        <v>214</v>
      </c>
      <c r="G17" s="21"/>
      <c r="H17" s="21"/>
      <c r="I17" s="21">
        <v>1110</v>
      </c>
      <c r="J17" s="21">
        <v>1988</v>
      </c>
      <c r="K17" s="21" t="s">
        <v>317</v>
      </c>
      <c r="L17" s="21" t="s">
        <v>318</v>
      </c>
      <c r="M17" s="21">
        <v>6</v>
      </c>
      <c r="N17" s="64" t="s">
        <v>319</v>
      </c>
      <c r="O17" s="21">
        <v>9</v>
      </c>
      <c r="P17" s="21">
        <v>15400</v>
      </c>
      <c r="Q17" s="20" t="s">
        <v>245</v>
      </c>
      <c r="R17" s="21"/>
      <c r="S17" s="21"/>
      <c r="T17" s="21"/>
      <c r="U17" s="21"/>
      <c r="V17" s="21"/>
      <c r="W17" s="21" t="s">
        <v>680</v>
      </c>
      <c r="X17" s="21" t="s">
        <v>678</v>
      </c>
      <c r="Y17" s="9"/>
      <c r="Z17" s="9"/>
      <c r="AA17" s="47"/>
    </row>
    <row r="18" spans="1:27" ht="48" customHeight="1">
      <c r="A18" s="258">
        <v>10</v>
      </c>
      <c r="B18" s="21" t="s">
        <v>806</v>
      </c>
      <c r="C18" s="21" t="s">
        <v>191</v>
      </c>
      <c r="D18" s="21">
        <v>11848</v>
      </c>
      <c r="E18" s="21" t="s">
        <v>807</v>
      </c>
      <c r="F18" s="21" t="s">
        <v>214</v>
      </c>
      <c r="G18" s="21"/>
      <c r="H18" s="21"/>
      <c r="I18" s="21">
        <v>6842</v>
      </c>
      <c r="J18" s="21">
        <v>1989</v>
      </c>
      <c r="K18" s="21"/>
      <c r="L18" s="21"/>
      <c r="M18" s="21">
        <v>6</v>
      </c>
      <c r="N18" s="21"/>
      <c r="O18" s="21"/>
      <c r="P18" s="21">
        <v>10700</v>
      </c>
      <c r="Q18" s="21" t="s">
        <v>245</v>
      </c>
      <c r="R18" s="21"/>
      <c r="S18" s="21"/>
      <c r="T18" s="21"/>
      <c r="U18" s="21"/>
      <c r="V18" s="21"/>
      <c r="W18" s="21" t="s">
        <v>808</v>
      </c>
      <c r="X18" s="21" t="s">
        <v>809</v>
      </c>
      <c r="Y18" s="9"/>
      <c r="Z18" s="9"/>
      <c r="AA18" s="47"/>
    </row>
    <row r="19" spans="1:27" ht="24.75" customHeight="1">
      <c r="A19" s="364" t="s">
        <v>559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6"/>
    </row>
    <row r="20" spans="1:27" ht="49.5" customHeight="1">
      <c r="A20" s="273">
        <v>1</v>
      </c>
      <c r="B20" s="20" t="s">
        <v>560</v>
      </c>
      <c r="C20" s="20" t="s">
        <v>561</v>
      </c>
      <c r="D20" s="20" t="s">
        <v>562</v>
      </c>
      <c r="E20" s="20" t="s">
        <v>563</v>
      </c>
      <c r="F20" s="20" t="s">
        <v>564</v>
      </c>
      <c r="G20" s="20"/>
      <c r="H20" s="20"/>
      <c r="I20" s="20">
        <v>6871</v>
      </c>
      <c r="J20" s="20">
        <v>1995</v>
      </c>
      <c r="K20" s="20"/>
      <c r="L20" s="20"/>
      <c r="M20" s="20" t="s">
        <v>565</v>
      </c>
      <c r="N20" s="223"/>
      <c r="O20" s="20">
        <v>1</v>
      </c>
      <c r="P20" s="20"/>
      <c r="Q20" s="20" t="s">
        <v>245</v>
      </c>
      <c r="R20" s="20" t="s">
        <v>566</v>
      </c>
      <c r="S20" s="20"/>
      <c r="T20" s="279">
        <v>76950</v>
      </c>
      <c r="U20" s="20"/>
      <c r="V20" s="20"/>
      <c r="W20" s="20" t="s">
        <v>689</v>
      </c>
      <c r="X20" s="20" t="s">
        <v>690</v>
      </c>
      <c r="Y20" s="20" t="s">
        <v>689</v>
      </c>
      <c r="Z20" s="20" t="s">
        <v>690</v>
      </c>
      <c r="AA20" s="47"/>
    </row>
    <row r="21" spans="1:27" ht="44.25" customHeight="1">
      <c r="A21" s="258">
        <v>2</v>
      </c>
      <c r="B21" s="21" t="s">
        <v>567</v>
      </c>
      <c r="C21" s="21" t="s">
        <v>568</v>
      </c>
      <c r="D21" s="21">
        <v>710117</v>
      </c>
      <c r="E21" s="21" t="s">
        <v>569</v>
      </c>
      <c r="F21" s="21" t="s">
        <v>564</v>
      </c>
      <c r="G21" s="21"/>
      <c r="H21" s="21"/>
      <c r="I21" s="21">
        <v>6540</v>
      </c>
      <c r="J21" s="21">
        <v>1991</v>
      </c>
      <c r="K21" s="21"/>
      <c r="L21" s="21"/>
      <c r="M21" s="21" t="s">
        <v>570</v>
      </c>
      <c r="N21" s="64"/>
      <c r="O21" s="21">
        <v>2</v>
      </c>
      <c r="P21" s="21"/>
      <c r="Q21" s="21" t="s">
        <v>245</v>
      </c>
      <c r="R21" s="21" t="s">
        <v>571</v>
      </c>
      <c r="S21" s="21"/>
      <c r="T21" s="280">
        <v>8700</v>
      </c>
      <c r="U21" s="21"/>
      <c r="V21" s="21"/>
      <c r="W21" s="21" t="s">
        <v>680</v>
      </c>
      <c r="X21" s="21" t="s">
        <v>678</v>
      </c>
      <c r="Y21" s="21" t="s">
        <v>680</v>
      </c>
      <c r="Z21" s="21" t="s">
        <v>678</v>
      </c>
      <c r="AA21" s="47"/>
    </row>
    <row r="22" spans="1:27" ht="46.5" customHeight="1">
      <c r="A22" s="258">
        <v>3</v>
      </c>
      <c r="B22" s="21" t="s">
        <v>567</v>
      </c>
      <c r="C22" s="21" t="s">
        <v>572</v>
      </c>
      <c r="D22" s="21" t="s">
        <v>573</v>
      </c>
      <c r="E22" s="21" t="s">
        <v>574</v>
      </c>
      <c r="F22" s="21" t="s">
        <v>564</v>
      </c>
      <c r="G22" s="21"/>
      <c r="H22" s="21"/>
      <c r="I22" s="21">
        <v>6540</v>
      </c>
      <c r="J22" s="21">
        <v>1991</v>
      </c>
      <c r="K22" s="21"/>
      <c r="L22" s="21"/>
      <c r="M22" s="21" t="s">
        <v>575</v>
      </c>
      <c r="N22" s="64"/>
      <c r="O22" s="21">
        <v>3</v>
      </c>
      <c r="P22" s="21"/>
      <c r="Q22" s="21" t="s">
        <v>245</v>
      </c>
      <c r="R22" s="21" t="s">
        <v>576</v>
      </c>
      <c r="S22" s="21"/>
      <c r="T22" s="280">
        <v>10800</v>
      </c>
      <c r="U22" s="21"/>
      <c r="V22" s="21"/>
      <c r="W22" s="21" t="s">
        <v>680</v>
      </c>
      <c r="X22" s="21" t="s">
        <v>678</v>
      </c>
      <c r="Y22" s="21" t="s">
        <v>680</v>
      </c>
      <c r="Z22" s="21" t="s">
        <v>678</v>
      </c>
      <c r="AA22" s="47"/>
    </row>
    <row r="23" spans="1:27" ht="44.25" customHeight="1">
      <c r="A23" s="258">
        <v>4</v>
      </c>
      <c r="B23" s="21" t="s">
        <v>577</v>
      </c>
      <c r="C23" s="21" t="s">
        <v>578</v>
      </c>
      <c r="D23" s="21" t="s">
        <v>579</v>
      </c>
      <c r="E23" s="21" t="s">
        <v>580</v>
      </c>
      <c r="F23" s="21" t="s">
        <v>564</v>
      </c>
      <c r="G23" s="21"/>
      <c r="H23" s="21"/>
      <c r="I23" s="21">
        <v>3972</v>
      </c>
      <c r="J23" s="21">
        <v>1993</v>
      </c>
      <c r="K23" s="21"/>
      <c r="L23" s="21"/>
      <c r="M23" s="21" t="s">
        <v>581</v>
      </c>
      <c r="N23" s="64"/>
      <c r="O23" s="21">
        <v>4</v>
      </c>
      <c r="P23" s="21"/>
      <c r="Q23" s="21" t="s">
        <v>245</v>
      </c>
      <c r="R23" s="21" t="s">
        <v>582</v>
      </c>
      <c r="S23" s="21"/>
      <c r="T23" s="259">
        <v>74880</v>
      </c>
      <c r="U23" s="21"/>
      <c r="V23" s="21"/>
      <c r="W23" s="21" t="s">
        <v>738</v>
      </c>
      <c r="X23" s="21" t="s">
        <v>739</v>
      </c>
      <c r="Y23" s="21" t="s">
        <v>738</v>
      </c>
      <c r="Z23" s="21" t="s">
        <v>739</v>
      </c>
      <c r="AA23" s="47"/>
    </row>
    <row r="24" spans="1:27" ht="43.5" customHeight="1">
      <c r="A24" s="258">
        <v>5</v>
      </c>
      <c r="B24" s="21" t="s">
        <v>583</v>
      </c>
      <c r="C24" s="21" t="s">
        <v>584</v>
      </c>
      <c r="D24" s="21">
        <v>963</v>
      </c>
      <c r="E24" s="21" t="s">
        <v>585</v>
      </c>
      <c r="F24" s="21" t="s">
        <v>564</v>
      </c>
      <c r="G24" s="21"/>
      <c r="H24" s="21"/>
      <c r="I24" s="21">
        <v>10350</v>
      </c>
      <c r="J24" s="21">
        <v>1989</v>
      </c>
      <c r="K24" s="21"/>
      <c r="L24" s="21"/>
      <c r="M24" s="21" t="s">
        <v>586</v>
      </c>
      <c r="N24" s="64"/>
      <c r="O24" s="21">
        <v>5</v>
      </c>
      <c r="P24" s="21"/>
      <c r="Q24" s="21" t="s">
        <v>245</v>
      </c>
      <c r="R24" s="21" t="s">
        <v>587</v>
      </c>
      <c r="S24" s="21"/>
      <c r="T24" s="280">
        <v>4550</v>
      </c>
      <c r="U24" s="21"/>
      <c r="V24" s="21"/>
      <c r="W24" s="21" t="s">
        <v>680</v>
      </c>
      <c r="X24" s="21" t="s">
        <v>699</v>
      </c>
      <c r="Y24" s="21" t="s">
        <v>680</v>
      </c>
      <c r="Z24" s="21" t="s">
        <v>699</v>
      </c>
      <c r="AA24" s="47"/>
    </row>
    <row r="25" spans="1:27" ht="50.25" customHeight="1">
      <c r="A25" s="258">
        <v>6</v>
      </c>
      <c r="B25" s="21" t="s">
        <v>560</v>
      </c>
      <c r="C25" s="21" t="s">
        <v>588</v>
      </c>
      <c r="D25" s="21" t="s">
        <v>589</v>
      </c>
      <c r="E25" s="21" t="s">
        <v>590</v>
      </c>
      <c r="F25" s="21" t="s">
        <v>564</v>
      </c>
      <c r="G25" s="21"/>
      <c r="H25" s="21"/>
      <c r="I25" s="21">
        <v>6871</v>
      </c>
      <c r="J25" s="21">
        <v>1996</v>
      </c>
      <c r="K25" s="21"/>
      <c r="L25" s="21"/>
      <c r="M25" s="21" t="s">
        <v>591</v>
      </c>
      <c r="N25" s="64"/>
      <c r="O25" s="21">
        <v>6</v>
      </c>
      <c r="P25" s="21"/>
      <c r="Q25" s="21" t="s">
        <v>245</v>
      </c>
      <c r="R25" s="21" t="s">
        <v>592</v>
      </c>
      <c r="S25" s="21"/>
      <c r="T25" s="259">
        <v>93150</v>
      </c>
      <c r="U25" s="21"/>
      <c r="V25" s="21"/>
      <c r="W25" s="21" t="s">
        <v>691</v>
      </c>
      <c r="X25" s="21" t="s">
        <v>692</v>
      </c>
      <c r="Y25" s="21" t="s">
        <v>691</v>
      </c>
      <c r="Z25" s="21" t="s">
        <v>692</v>
      </c>
      <c r="AA25" s="47"/>
    </row>
    <row r="26" spans="1:27" ht="55.5" customHeight="1">
      <c r="A26" s="258">
        <v>7</v>
      </c>
      <c r="B26" s="21" t="s">
        <v>583</v>
      </c>
      <c r="C26" s="21" t="s">
        <v>584</v>
      </c>
      <c r="D26" s="21">
        <v>586</v>
      </c>
      <c r="E26" s="21" t="s">
        <v>593</v>
      </c>
      <c r="F26" s="21" t="s">
        <v>564</v>
      </c>
      <c r="G26" s="21"/>
      <c r="H26" s="21"/>
      <c r="I26" s="21">
        <v>10350</v>
      </c>
      <c r="J26" s="21">
        <v>1988</v>
      </c>
      <c r="K26" s="21"/>
      <c r="L26" s="21"/>
      <c r="M26" s="21" t="s">
        <v>594</v>
      </c>
      <c r="N26" s="64"/>
      <c r="O26" s="21">
        <v>7</v>
      </c>
      <c r="P26" s="21"/>
      <c r="Q26" s="21" t="s">
        <v>245</v>
      </c>
      <c r="R26" s="21" t="s">
        <v>595</v>
      </c>
      <c r="S26" s="21"/>
      <c r="T26" s="280">
        <v>3930</v>
      </c>
      <c r="U26" s="21"/>
      <c r="V26" s="21"/>
      <c r="W26" s="21" t="s">
        <v>740</v>
      </c>
      <c r="X26" s="21" t="s">
        <v>741</v>
      </c>
      <c r="Y26" s="21" t="s">
        <v>742</v>
      </c>
      <c r="Z26" s="21" t="s">
        <v>741</v>
      </c>
      <c r="AA26" s="47"/>
    </row>
    <row r="27" spans="1:27" ht="52.5" customHeight="1">
      <c r="A27" s="258">
        <v>8</v>
      </c>
      <c r="B27" s="21" t="s">
        <v>577</v>
      </c>
      <c r="C27" s="21" t="s">
        <v>596</v>
      </c>
      <c r="D27" s="21" t="s">
        <v>597</v>
      </c>
      <c r="E27" s="21" t="s">
        <v>598</v>
      </c>
      <c r="F27" s="21" t="s">
        <v>564</v>
      </c>
      <c r="G27" s="21"/>
      <c r="H27" s="21"/>
      <c r="I27" s="21">
        <v>11967</v>
      </c>
      <c r="J27" s="21">
        <v>1992</v>
      </c>
      <c r="K27" s="21"/>
      <c r="L27" s="21"/>
      <c r="M27" s="21" t="s">
        <v>599</v>
      </c>
      <c r="N27" s="64"/>
      <c r="O27" s="21">
        <v>8</v>
      </c>
      <c r="P27" s="21"/>
      <c r="Q27" s="21" t="s">
        <v>245</v>
      </c>
      <c r="R27" s="21" t="s">
        <v>600</v>
      </c>
      <c r="S27" s="21"/>
      <c r="T27" s="259">
        <v>48000</v>
      </c>
      <c r="U27" s="21"/>
      <c r="V27" s="21"/>
      <c r="W27" s="21" t="s">
        <v>693</v>
      </c>
      <c r="X27" s="21" t="s">
        <v>694</v>
      </c>
      <c r="Y27" s="21" t="s">
        <v>693</v>
      </c>
      <c r="Z27" s="21" t="s">
        <v>694</v>
      </c>
      <c r="AA27" s="47"/>
    </row>
    <row r="28" spans="1:27" ht="57.75" customHeight="1">
      <c r="A28" s="258">
        <v>9</v>
      </c>
      <c r="B28" s="21" t="s">
        <v>577</v>
      </c>
      <c r="C28" s="21" t="s">
        <v>596</v>
      </c>
      <c r="D28" s="21" t="s">
        <v>601</v>
      </c>
      <c r="E28" s="21" t="s">
        <v>602</v>
      </c>
      <c r="F28" s="21" t="s">
        <v>564</v>
      </c>
      <c r="G28" s="21"/>
      <c r="H28" s="21"/>
      <c r="I28" s="21">
        <v>11967</v>
      </c>
      <c r="J28" s="21">
        <v>1992</v>
      </c>
      <c r="K28" s="21"/>
      <c r="L28" s="21"/>
      <c r="M28" s="21" t="s">
        <v>599</v>
      </c>
      <c r="N28" s="64"/>
      <c r="O28" s="21">
        <v>9</v>
      </c>
      <c r="P28" s="21"/>
      <c r="Q28" s="21" t="s">
        <v>245</v>
      </c>
      <c r="R28" s="21" t="s">
        <v>603</v>
      </c>
      <c r="S28" s="21"/>
      <c r="T28" s="259">
        <v>48000</v>
      </c>
      <c r="U28" s="21"/>
      <c r="V28" s="21"/>
      <c r="W28" s="21" t="s">
        <v>693</v>
      </c>
      <c r="X28" s="21" t="s">
        <v>694</v>
      </c>
      <c r="Y28" s="21" t="s">
        <v>693</v>
      </c>
      <c r="Z28" s="21" t="s">
        <v>694</v>
      </c>
      <c r="AA28" s="47"/>
    </row>
    <row r="29" spans="1:27" ht="48" customHeight="1">
      <c r="A29" s="258">
        <v>10</v>
      </c>
      <c r="B29" s="21" t="s">
        <v>604</v>
      </c>
      <c r="C29" s="21" t="s">
        <v>605</v>
      </c>
      <c r="D29" s="21" t="s">
        <v>606</v>
      </c>
      <c r="E29" s="21" t="s">
        <v>607</v>
      </c>
      <c r="F29" s="21" t="s">
        <v>608</v>
      </c>
      <c r="G29" s="21"/>
      <c r="H29" s="21"/>
      <c r="I29" s="21" t="s">
        <v>609</v>
      </c>
      <c r="J29" s="21">
        <v>2003</v>
      </c>
      <c r="K29" s="21"/>
      <c r="L29" s="21"/>
      <c r="M29" s="21" t="s">
        <v>610</v>
      </c>
      <c r="N29" s="64">
        <v>1300</v>
      </c>
      <c r="O29" s="21">
        <v>10</v>
      </c>
      <c r="P29" s="21"/>
      <c r="Q29" s="21" t="s">
        <v>245</v>
      </c>
      <c r="R29" s="21" t="s">
        <v>611</v>
      </c>
      <c r="S29" s="21"/>
      <c r="T29" s="259">
        <v>27000</v>
      </c>
      <c r="U29" s="21"/>
      <c r="V29" s="21"/>
      <c r="W29" s="21" t="s">
        <v>695</v>
      </c>
      <c r="X29" s="21" t="s">
        <v>696</v>
      </c>
      <c r="Y29" s="21" t="s">
        <v>695</v>
      </c>
      <c r="Z29" s="21" t="s">
        <v>696</v>
      </c>
      <c r="AA29" s="47"/>
    </row>
    <row r="30" spans="1:27" ht="50.25" customHeight="1">
      <c r="A30" s="258">
        <v>11</v>
      </c>
      <c r="B30" s="21" t="s">
        <v>612</v>
      </c>
      <c r="C30" s="21" t="s">
        <v>613</v>
      </c>
      <c r="D30" s="21" t="s">
        <v>614</v>
      </c>
      <c r="E30" s="21" t="s">
        <v>615</v>
      </c>
      <c r="F30" s="21" t="s">
        <v>616</v>
      </c>
      <c r="G30" s="21"/>
      <c r="H30" s="21"/>
      <c r="I30" s="21">
        <v>2874</v>
      </c>
      <c r="J30" s="21">
        <v>1997</v>
      </c>
      <c r="K30" s="21"/>
      <c r="L30" s="21"/>
      <c r="M30" s="21" t="s">
        <v>617</v>
      </c>
      <c r="N30" s="64"/>
      <c r="O30" s="21">
        <v>11</v>
      </c>
      <c r="P30" s="21"/>
      <c r="Q30" s="21" t="s">
        <v>245</v>
      </c>
      <c r="R30" s="21" t="s">
        <v>618</v>
      </c>
      <c r="S30" s="21"/>
      <c r="T30" s="259">
        <v>62370</v>
      </c>
      <c r="U30" s="21"/>
      <c r="V30" s="21"/>
      <c r="W30" s="21" t="s">
        <v>697</v>
      </c>
      <c r="X30" s="21" t="s">
        <v>698</v>
      </c>
      <c r="Y30" s="21" t="s">
        <v>697</v>
      </c>
      <c r="Z30" s="21" t="s">
        <v>698</v>
      </c>
      <c r="AA30" s="47"/>
    </row>
    <row r="31" spans="1:27" ht="48.75" customHeight="1">
      <c r="A31" s="258">
        <v>12</v>
      </c>
      <c r="B31" s="21" t="s">
        <v>619</v>
      </c>
      <c r="C31" s="21" t="s">
        <v>620</v>
      </c>
      <c r="D31" s="21">
        <v>629836</v>
      </c>
      <c r="E31" s="21" t="s">
        <v>621</v>
      </c>
      <c r="F31" s="21" t="s">
        <v>622</v>
      </c>
      <c r="G31" s="21"/>
      <c r="H31" s="21"/>
      <c r="I31" s="21">
        <v>2502</v>
      </c>
      <c r="J31" s="21">
        <v>1988</v>
      </c>
      <c r="K31" s="21"/>
      <c r="L31" s="21"/>
      <c r="M31" s="21" t="s">
        <v>623</v>
      </c>
      <c r="N31" s="64"/>
      <c r="O31" s="21">
        <v>12</v>
      </c>
      <c r="P31" s="21"/>
      <c r="Q31" s="21" t="s">
        <v>245</v>
      </c>
      <c r="R31" s="21" t="s">
        <v>624</v>
      </c>
      <c r="S31" s="21"/>
      <c r="T31" s="280">
        <v>8200</v>
      </c>
      <c r="U31" s="21"/>
      <c r="V31" s="21"/>
      <c r="W31" s="21" t="s">
        <v>680</v>
      </c>
      <c r="X31" s="21" t="s">
        <v>678</v>
      </c>
      <c r="Y31" s="21" t="s">
        <v>680</v>
      </c>
      <c r="Z31" s="21" t="s">
        <v>678</v>
      </c>
      <c r="AA31" s="47"/>
    </row>
    <row r="32" spans="1:27" ht="45" customHeight="1">
      <c r="A32" s="258">
        <v>13</v>
      </c>
      <c r="B32" s="21" t="s">
        <v>619</v>
      </c>
      <c r="C32" s="21">
        <v>3512</v>
      </c>
      <c r="D32" s="21">
        <v>76597</v>
      </c>
      <c r="E32" s="21" t="s">
        <v>625</v>
      </c>
      <c r="F32" s="21" t="s">
        <v>622</v>
      </c>
      <c r="G32" s="21"/>
      <c r="H32" s="21"/>
      <c r="I32" s="21">
        <v>3120</v>
      </c>
      <c r="J32" s="21">
        <v>1984</v>
      </c>
      <c r="K32" s="21"/>
      <c r="L32" s="21"/>
      <c r="M32" s="21" t="s">
        <v>623</v>
      </c>
      <c r="N32" s="64"/>
      <c r="O32" s="21">
        <v>13</v>
      </c>
      <c r="P32" s="21"/>
      <c r="Q32" s="21" t="s">
        <v>245</v>
      </c>
      <c r="R32" s="21" t="s">
        <v>626</v>
      </c>
      <c r="S32" s="21"/>
      <c r="T32" s="259">
        <v>13000</v>
      </c>
      <c r="U32" s="21"/>
      <c r="V32" s="21"/>
      <c r="W32" s="21" t="s">
        <v>680</v>
      </c>
      <c r="X32" s="21" t="s">
        <v>678</v>
      </c>
      <c r="Y32" s="21" t="s">
        <v>680</v>
      </c>
      <c r="Z32" s="21" t="s">
        <v>678</v>
      </c>
      <c r="AA32" s="47"/>
    </row>
    <row r="33" spans="1:27" ht="55.5" customHeight="1">
      <c r="A33" s="258">
        <v>14</v>
      </c>
      <c r="B33" s="21" t="s">
        <v>619</v>
      </c>
      <c r="C33" s="21" t="s">
        <v>627</v>
      </c>
      <c r="D33" s="21">
        <v>495598</v>
      </c>
      <c r="E33" s="21" t="s">
        <v>628</v>
      </c>
      <c r="F33" s="21" t="s">
        <v>622</v>
      </c>
      <c r="G33" s="21"/>
      <c r="H33" s="21"/>
      <c r="I33" s="21">
        <v>3120</v>
      </c>
      <c r="J33" s="21">
        <v>1984</v>
      </c>
      <c r="K33" s="21"/>
      <c r="L33" s="21"/>
      <c r="M33" s="21" t="s">
        <v>623</v>
      </c>
      <c r="N33" s="64"/>
      <c r="O33" s="21">
        <v>14</v>
      </c>
      <c r="P33" s="21"/>
      <c r="Q33" s="21" t="s">
        <v>245</v>
      </c>
      <c r="R33" s="21">
        <v>120</v>
      </c>
      <c r="S33" s="21"/>
      <c r="T33" s="259">
        <v>6500</v>
      </c>
      <c r="U33" s="21"/>
      <c r="V33" s="21"/>
      <c r="W33" s="21" t="s">
        <v>680</v>
      </c>
      <c r="X33" s="21" t="s">
        <v>678</v>
      </c>
      <c r="Y33" s="21" t="s">
        <v>680</v>
      </c>
      <c r="Z33" s="21" t="s">
        <v>678</v>
      </c>
      <c r="AA33" s="47"/>
    </row>
    <row r="34" spans="1:27" ht="51" customHeight="1">
      <c r="A34" s="258">
        <v>15</v>
      </c>
      <c r="B34" s="21" t="s">
        <v>629</v>
      </c>
      <c r="C34" s="21"/>
      <c r="D34" s="21"/>
      <c r="E34" s="21"/>
      <c r="F34" s="21" t="s">
        <v>630</v>
      </c>
      <c r="G34" s="21"/>
      <c r="H34" s="21"/>
      <c r="I34" s="21"/>
      <c r="J34" s="21">
        <v>1976</v>
      </c>
      <c r="K34" s="21"/>
      <c r="L34" s="21"/>
      <c r="M34" s="21" t="s">
        <v>623</v>
      </c>
      <c r="N34" s="64"/>
      <c r="O34" s="21">
        <v>15</v>
      </c>
      <c r="P34" s="21"/>
      <c r="Q34" s="21" t="s">
        <v>245</v>
      </c>
      <c r="R34" s="21" t="s">
        <v>631</v>
      </c>
      <c r="S34" s="21"/>
      <c r="T34" s="259"/>
      <c r="U34" s="21"/>
      <c r="V34" s="21"/>
      <c r="W34" s="21" t="s">
        <v>680</v>
      </c>
      <c r="X34" s="21" t="s">
        <v>678</v>
      </c>
      <c r="Y34" s="21" t="s">
        <v>632</v>
      </c>
      <c r="Z34" s="21" t="s">
        <v>632</v>
      </c>
      <c r="AA34" s="47"/>
    </row>
    <row r="35" spans="1:27" ht="46.5" customHeight="1">
      <c r="A35" s="258">
        <v>16</v>
      </c>
      <c r="B35" s="21" t="s">
        <v>633</v>
      </c>
      <c r="C35" s="21"/>
      <c r="D35" s="21" t="s">
        <v>634</v>
      </c>
      <c r="E35" s="21" t="s">
        <v>635</v>
      </c>
      <c r="F35" s="21" t="s">
        <v>636</v>
      </c>
      <c r="G35" s="21"/>
      <c r="H35" s="21"/>
      <c r="I35" s="21"/>
      <c r="J35" s="21">
        <v>1989</v>
      </c>
      <c r="K35" s="21"/>
      <c r="L35" s="21"/>
      <c r="M35" s="21"/>
      <c r="N35" s="64"/>
      <c r="O35" s="21">
        <v>16</v>
      </c>
      <c r="P35" s="21"/>
      <c r="Q35" s="21"/>
      <c r="R35" s="21"/>
      <c r="S35" s="21"/>
      <c r="T35" s="259"/>
      <c r="U35" s="21"/>
      <c r="V35" s="21"/>
      <c r="W35" s="21" t="s">
        <v>700</v>
      </c>
      <c r="X35" s="21" t="s">
        <v>701</v>
      </c>
      <c r="Y35" s="21" t="s">
        <v>632</v>
      </c>
      <c r="Z35" s="21" t="s">
        <v>632</v>
      </c>
      <c r="AA35" s="47"/>
    </row>
    <row r="36" spans="1:27" ht="51.75" customHeight="1">
      <c r="A36" s="258">
        <v>17</v>
      </c>
      <c r="B36" s="21" t="s">
        <v>637</v>
      </c>
      <c r="C36" s="21" t="s">
        <v>638</v>
      </c>
      <c r="D36" s="21">
        <v>916001603</v>
      </c>
      <c r="E36" s="21" t="s">
        <v>639</v>
      </c>
      <c r="F36" s="21" t="s">
        <v>640</v>
      </c>
      <c r="G36" s="21"/>
      <c r="H36" s="21"/>
      <c r="I36" s="21"/>
      <c r="J36" s="21">
        <v>1980</v>
      </c>
      <c r="K36" s="21"/>
      <c r="L36" s="21"/>
      <c r="M36" s="21"/>
      <c r="N36" s="64"/>
      <c r="O36" s="21">
        <v>17</v>
      </c>
      <c r="P36" s="21"/>
      <c r="Q36" s="21"/>
      <c r="R36" s="21"/>
      <c r="S36" s="21"/>
      <c r="T36" s="259"/>
      <c r="U36" s="21"/>
      <c r="V36" s="21"/>
      <c r="W36" s="21" t="s">
        <v>702</v>
      </c>
      <c r="X36" s="21" t="s">
        <v>703</v>
      </c>
      <c r="Y36" s="21" t="s">
        <v>632</v>
      </c>
      <c r="Z36" s="21" t="s">
        <v>632</v>
      </c>
      <c r="AA36" s="47"/>
    </row>
    <row r="37" spans="1:27" ht="54.75" customHeight="1">
      <c r="A37" s="258">
        <v>18</v>
      </c>
      <c r="B37" s="21" t="s">
        <v>560</v>
      </c>
      <c r="C37" s="21" t="s">
        <v>641</v>
      </c>
      <c r="D37" s="21" t="s">
        <v>642</v>
      </c>
      <c r="E37" s="21" t="s">
        <v>643</v>
      </c>
      <c r="F37" s="21" t="s">
        <v>564</v>
      </c>
      <c r="G37" s="21"/>
      <c r="H37" s="21"/>
      <c r="I37" s="21">
        <v>11967</v>
      </c>
      <c r="J37" s="21">
        <v>1997</v>
      </c>
      <c r="K37" s="21"/>
      <c r="L37" s="21"/>
      <c r="M37" s="21" t="s">
        <v>644</v>
      </c>
      <c r="N37" s="64"/>
      <c r="O37" s="21">
        <v>18</v>
      </c>
      <c r="P37" s="21"/>
      <c r="Q37" s="21" t="s">
        <v>245</v>
      </c>
      <c r="R37" s="21" t="s">
        <v>645</v>
      </c>
      <c r="S37" s="21"/>
      <c r="T37" s="259">
        <v>136000</v>
      </c>
      <c r="U37" s="21"/>
      <c r="V37" s="21"/>
      <c r="W37" s="21" t="s">
        <v>738</v>
      </c>
      <c r="X37" s="21" t="s">
        <v>739</v>
      </c>
      <c r="Y37" s="21" t="s">
        <v>738</v>
      </c>
      <c r="Z37" s="21" t="s">
        <v>739</v>
      </c>
      <c r="AA37" s="47"/>
    </row>
    <row r="38" spans="1:27" ht="50.25" customHeight="1">
      <c r="A38" s="258">
        <v>19</v>
      </c>
      <c r="B38" s="21" t="s">
        <v>577</v>
      </c>
      <c r="C38" s="21" t="s">
        <v>646</v>
      </c>
      <c r="D38" s="21" t="s">
        <v>647</v>
      </c>
      <c r="E38" s="21" t="s">
        <v>648</v>
      </c>
      <c r="F38" s="21" t="s">
        <v>649</v>
      </c>
      <c r="G38" s="21"/>
      <c r="H38" s="21"/>
      <c r="I38" s="21">
        <v>2151</v>
      </c>
      <c r="J38" s="21">
        <v>2003</v>
      </c>
      <c r="K38" s="21"/>
      <c r="L38" s="21"/>
      <c r="M38" s="21" t="s">
        <v>610</v>
      </c>
      <c r="N38" s="64"/>
      <c r="O38" s="21">
        <v>19</v>
      </c>
      <c r="P38" s="21"/>
      <c r="Q38" s="21" t="s">
        <v>245</v>
      </c>
      <c r="R38" s="21" t="s">
        <v>650</v>
      </c>
      <c r="S38" s="21"/>
      <c r="T38" s="259">
        <v>30000</v>
      </c>
      <c r="U38" s="21"/>
      <c r="V38" s="21"/>
      <c r="W38" s="21" t="s">
        <v>743</v>
      </c>
      <c r="X38" s="21" t="s">
        <v>744</v>
      </c>
      <c r="Y38" s="21" t="s">
        <v>743</v>
      </c>
      <c r="Z38" s="21" t="s">
        <v>744</v>
      </c>
      <c r="AA38" s="47"/>
    </row>
    <row r="39" spans="1:27" ht="54" customHeight="1">
      <c r="A39" s="258">
        <v>20</v>
      </c>
      <c r="B39" s="21" t="s">
        <v>651</v>
      </c>
      <c r="C39" s="21" t="s">
        <v>652</v>
      </c>
      <c r="D39" s="21" t="s">
        <v>653</v>
      </c>
      <c r="E39" s="21" t="s">
        <v>654</v>
      </c>
      <c r="F39" s="21" t="s">
        <v>640</v>
      </c>
      <c r="G39" s="21"/>
      <c r="H39" s="21"/>
      <c r="I39" s="21"/>
      <c r="J39" s="21">
        <v>2007</v>
      </c>
      <c r="K39" s="21"/>
      <c r="L39" s="21"/>
      <c r="M39" s="21"/>
      <c r="N39" s="64"/>
      <c r="O39" s="21">
        <v>20</v>
      </c>
      <c r="P39" s="21"/>
      <c r="Q39" s="21"/>
      <c r="R39" s="21"/>
      <c r="S39" s="21"/>
      <c r="T39" s="259">
        <v>16200</v>
      </c>
      <c r="U39" s="21"/>
      <c r="V39" s="21"/>
      <c r="W39" s="21" t="s">
        <v>740</v>
      </c>
      <c r="X39" s="21" t="s">
        <v>741</v>
      </c>
      <c r="Y39" s="21" t="s">
        <v>740</v>
      </c>
      <c r="Z39" s="21" t="s">
        <v>741</v>
      </c>
      <c r="AA39" s="47"/>
    </row>
    <row r="40" spans="1:27" ht="54" customHeight="1">
      <c r="A40" s="258">
        <v>21</v>
      </c>
      <c r="B40" s="21" t="s">
        <v>655</v>
      </c>
      <c r="C40" s="21">
        <v>820</v>
      </c>
      <c r="D40" s="21" t="s">
        <v>656</v>
      </c>
      <c r="E40" s="21"/>
      <c r="F40" s="21" t="s">
        <v>657</v>
      </c>
      <c r="G40" s="21"/>
      <c r="H40" s="21"/>
      <c r="I40" s="21"/>
      <c r="J40" s="21">
        <v>2008</v>
      </c>
      <c r="K40" s="21"/>
      <c r="L40" s="21"/>
      <c r="M40" s="21"/>
      <c r="N40" s="64"/>
      <c r="O40" s="21">
        <v>21</v>
      </c>
      <c r="P40" s="21"/>
      <c r="Q40" s="21"/>
      <c r="R40" s="21" t="s">
        <v>658</v>
      </c>
      <c r="S40" s="21"/>
      <c r="T40" s="259">
        <v>127170</v>
      </c>
      <c r="U40" s="21"/>
      <c r="V40" s="21"/>
      <c r="W40" s="21" t="s">
        <v>704</v>
      </c>
      <c r="X40" s="21" t="s">
        <v>705</v>
      </c>
      <c r="Y40" s="21" t="s">
        <v>704</v>
      </c>
      <c r="Z40" s="21" t="s">
        <v>705</v>
      </c>
      <c r="AA40" s="47"/>
    </row>
    <row r="41" spans="1:27" ht="54" customHeight="1">
      <c r="A41" s="258">
        <v>22</v>
      </c>
      <c r="B41" s="21" t="s">
        <v>659</v>
      </c>
      <c r="C41" s="21" t="s">
        <v>660</v>
      </c>
      <c r="D41" s="21" t="s">
        <v>661</v>
      </c>
      <c r="E41" s="21" t="s">
        <v>662</v>
      </c>
      <c r="F41" s="21" t="s">
        <v>663</v>
      </c>
      <c r="G41" s="21"/>
      <c r="H41" s="21"/>
      <c r="I41" s="21">
        <v>1488</v>
      </c>
      <c r="J41" s="21">
        <v>1999</v>
      </c>
      <c r="K41" s="21"/>
      <c r="L41" s="21"/>
      <c r="M41" s="21" t="s">
        <v>664</v>
      </c>
      <c r="N41" s="64"/>
      <c r="O41" s="21">
        <v>22</v>
      </c>
      <c r="P41" s="21"/>
      <c r="Q41" s="21" t="s">
        <v>245</v>
      </c>
      <c r="R41" s="21" t="s">
        <v>665</v>
      </c>
      <c r="S41" s="21"/>
      <c r="T41" s="259">
        <v>9783</v>
      </c>
      <c r="U41" s="21"/>
      <c r="V41" s="21"/>
      <c r="W41" s="21" t="s">
        <v>697</v>
      </c>
      <c r="X41" s="21" t="s">
        <v>698</v>
      </c>
      <c r="Y41" s="21" t="s">
        <v>697</v>
      </c>
      <c r="Z41" s="21" t="s">
        <v>698</v>
      </c>
      <c r="AA41" s="47"/>
    </row>
    <row r="42" spans="1:27" ht="51" customHeight="1">
      <c r="A42" s="258">
        <v>23</v>
      </c>
      <c r="B42" s="21" t="s">
        <v>666</v>
      </c>
      <c r="C42" s="21" t="s">
        <v>667</v>
      </c>
      <c r="D42" s="21" t="s">
        <v>668</v>
      </c>
      <c r="E42" s="21" t="s">
        <v>669</v>
      </c>
      <c r="F42" s="21" t="s">
        <v>663</v>
      </c>
      <c r="G42" s="21"/>
      <c r="H42" s="21"/>
      <c r="I42" s="21">
        <v>1896</v>
      </c>
      <c r="J42" s="21">
        <v>2008</v>
      </c>
      <c r="K42" s="21"/>
      <c r="L42" s="21"/>
      <c r="M42" s="21" t="s">
        <v>664</v>
      </c>
      <c r="N42" s="64">
        <v>541</v>
      </c>
      <c r="O42" s="21">
        <v>23</v>
      </c>
      <c r="P42" s="21"/>
      <c r="Q42" s="21" t="s">
        <v>245</v>
      </c>
      <c r="R42" s="21" t="s">
        <v>670</v>
      </c>
      <c r="S42" s="21"/>
      <c r="T42" s="259">
        <v>47430</v>
      </c>
      <c r="U42" s="21"/>
      <c r="V42" s="21"/>
      <c r="W42" s="21" t="s">
        <v>745</v>
      </c>
      <c r="X42" s="21" t="s">
        <v>746</v>
      </c>
      <c r="Y42" s="21" t="s">
        <v>745</v>
      </c>
      <c r="Z42" s="21" t="s">
        <v>746</v>
      </c>
      <c r="AA42" s="47"/>
    </row>
    <row r="43" spans="1:27" s="278" customFormat="1" ht="50.25" customHeight="1">
      <c r="A43" s="258">
        <v>24</v>
      </c>
      <c r="B43" s="274" t="s">
        <v>706</v>
      </c>
      <c r="C43" s="274" t="s">
        <v>707</v>
      </c>
      <c r="D43" s="274" t="s">
        <v>708</v>
      </c>
      <c r="E43" s="274" t="s">
        <v>708</v>
      </c>
      <c r="F43" s="274" t="s">
        <v>709</v>
      </c>
      <c r="G43" s="274"/>
      <c r="H43" s="274"/>
      <c r="I43" s="274"/>
      <c r="J43" s="274">
        <v>2009</v>
      </c>
      <c r="K43" s="274"/>
      <c r="L43" s="274"/>
      <c r="M43" s="274"/>
      <c r="N43" s="275"/>
      <c r="O43" s="274">
        <v>14</v>
      </c>
      <c r="P43" s="274"/>
      <c r="Q43" s="274"/>
      <c r="R43" s="274"/>
      <c r="S43" s="274"/>
      <c r="T43" s="276">
        <v>21960</v>
      </c>
      <c r="U43" s="274"/>
      <c r="V43" s="274"/>
      <c r="W43" s="274"/>
      <c r="X43" s="274"/>
      <c r="Y43" s="274" t="s">
        <v>747</v>
      </c>
      <c r="Z43" s="274" t="s">
        <v>748</v>
      </c>
      <c r="AA43" s="277"/>
    </row>
    <row r="44" spans="1:5" ht="12.75">
      <c r="A44" s="48"/>
      <c r="B44" s="48"/>
      <c r="C44" s="48"/>
      <c r="D44" s="48"/>
      <c r="E44" s="48"/>
    </row>
    <row r="45" ht="12.75">
      <c r="C45"/>
    </row>
    <row r="46" ht="12.75">
      <c r="C46" s="49"/>
    </row>
    <row r="47" ht="12.75">
      <c r="C47"/>
    </row>
    <row r="48" ht="12.75">
      <c r="C48" s="49"/>
    </row>
    <row r="49" ht="12.75">
      <c r="C49"/>
    </row>
    <row r="50" ht="12.75">
      <c r="C50"/>
    </row>
  </sheetData>
  <sheetProtection/>
  <mergeCells count="29">
    <mergeCell ref="R5:R7"/>
    <mergeCell ref="J5:J7"/>
    <mergeCell ref="K5:K7"/>
    <mergeCell ref="Z3:AA3"/>
    <mergeCell ref="A4:N4"/>
    <mergeCell ref="O4:AA4"/>
    <mergeCell ref="W5:X6"/>
    <mergeCell ref="AA5:AA7"/>
    <mergeCell ref="C5:C7"/>
    <mergeCell ref="A8:AA8"/>
    <mergeCell ref="T5:T7"/>
    <mergeCell ref="N5:N7"/>
    <mergeCell ref="I5:I7"/>
    <mergeCell ref="A5:A7"/>
    <mergeCell ref="G5:H6"/>
    <mergeCell ref="L5:L7"/>
    <mergeCell ref="F5:F7"/>
    <mergeCell ref="O5:O7"/>
    <mergeCell ref="D5:D7"/>
    <mergeCell ref="A1:E1"/>
    <mergeCell ref="U5:V6"/>
    <mergeCell ref="Y5:Z6"/>
    <mergeCell ref="A19:AA19"/>
    <mergeCell ref="E5:E7"/>
    <mergeCell ref="P5:P7"/>
    <mergeCell ref="M5:M7"/>
    <mergeCell ref="S5:S7"/>
    <mergeCell ref="Q5:Q7"/>
    <mergeCell ref="B5:B7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H22" sqref="H22"/>
    </sheetView>
  </sheetViews>
  <sheetFormatPr defaultColWidth="9.140625" defaultRowHeight="12.75"/>
  <cols>
    <col min="1" max="1" width="16.140625" style="59" customWidth="1"/>
    <col min="2" max="2" width="10.00390625" style="59" customWidth="1"/>
    <col min="3" max="3" width="29.140625" style="59" customWidth="1"/>
    <col min="4" max="4" width="35.140625" style="59" customWidth="1"/>
    <col min="5" max="16384" width="9.140625" style="59" customWidth="1"/>
  </cols>
  <sheetData>
    <row r="1" ht="12.75">
      <c r="D1" s="60" t="s">
        <v>101</v>
      </c>
    </row>
    <row r="2" spans="2:8" ht="18" customHeight="1">
      <c r="B2" s="61"/>
      <c r="C2" s="61"/>
      <c r="D2" s="61"/>
      <c r="E2" s="61"/>
      <c r="F2" s="61"/>
      <c r="G2" s="61"/>
      <c r="H2" s="61"/>
    </row>
    <row r="3" spans="1:8" ht="24" customHeight="1">
      <c r="A3" s="424"/>
      <c r="B3" s="424"/>
      <c r="C3" s="424"/>
      <c r="D3" s="424"/>
      <c r="E3" s="61"/>
      <c r="F3" s="61"/>
      <c r="G3" s="61"/>
      <c r="H3" s="61"/>
    </row>
    <row r="4" spans="1:8" ht="38.25">
      <c r="A4" s="10" t="s">
        <v>711</v>
      </c>
      <c r="B4" s="10" t="s">
        <v>102</v>
      </c>
      <c r="C4" s="10" t="s">
        <v>103</v>
      </c>
      <c r="D4" s="10" t="s">
        <v>104</v>
      </c>
      <c r="E4" s="61"/>
      <c r="F4" s="61"/>
      <c r="G4" s="61"/>
      <c r="H4" s="61"/>
    </row>
    <row r="5" spans="1:8" ht="23.25" customHeight="1">
      <c r="A5" s="425">
        <v>2009</v>
      </c>
      <c r="B5" s="426"/>
      <c r="C5" s="426"/>
      <c r="D5" s="427"/>
      <c r="E5" s="61"/>
      <c r="F5" s="61"/>
      <c r="G5" s="61"/>
      <c r="H5" s="61"/>
    </row>
    <row r="6" spans="1:8" ht="36" customHeight="1">
      <c r="A6" s="20" t="s">
        <v>712</v>
      </c>
      <c r="B6" s="21">
        <v>1</v>
      </c>
      <c r="C6" s="259">
        <v>2863</v>
      </c>
      <c r="D6" s="13" t="s">
        <v>710</v>
      </c>
      <c r="E6" s="61"/>
      <c r="F6" s="61"/>
      <c r="G6" s="61"/>
      <c r="H6" s="61"/>
    </row>
    <row r="7" spans="1:8" ht="36" customHeight="1">
      <c r="A7" s="21" t="s">
        <v>714</v>
      </c>
      <c r="B7" s="121">
        <v>1</v>
      </c>
      <c r="C7" s="260">
        <v>4950</v>
      </c>
      <c r="D7" s="129" t="s">
        <v>713</v>
      </c>
      <c r="E7" s="61"/>
      <c r="F7" s="61"/>
      <c r="G7" s="61"/>
      <c r="H7" s="61"/>
    </row>
    <row r="8" spans="1:8" ht="36" customHeight="1">
      <c r="A8" s="425">
        <v>2010</v>
      </c>
      <c r="B8" s="426"/>
      <c r="C8" s="426"/>
      <c r="D8" s="427"/>
      <c r="E8" s="61"/>
      <c r="F8" s="61"/>
      <c r="G8" s="61"/>
      <c r="H8" s="61"/>
    </row>
    <row r="9" spans="1:8" ht="27.75" customHeight="1">
      <c r="A9" s="21" t="s">
        <v>715</v>
      </c>
      <c r="B9" s="21">
        <v>1</v>
      </c>
      <c r="C9" s="259">
        <v>234</v>
      </c>
      <c r="D9" s="13" t="s">
        <v>710</v>
      </c>
      <c r="E9" s="61"/>
      <c r="F9" s="61"/>
      <c r="G9" s="61"/>
      <c r="H9" s="61"/>
    </row>
    <row r="10" spans="1:8" ht="28.5" customHeight="1">
      <c r="A10" s="21" t="s">
        <v>716</v>
      </c>
      <c r="B10" s="39">
        <v>1</v>
      </c>
      <c r="C10" s="215">
        <v>2611</v>
      </c>
      <c r="D10" s="129" t="s">
        <v>713</v>
      </c>
      <c r="E10" s="61"/>
      <c r="F10" s="61"/>
      <c r="G10" s="61"/>
      <c r="H10" s="61"/>
    </row>
    <row r="11" spans="1:8" ht="28.5" customHeight="1">
      <c r="A11" s="21" t="s">
        <v>717</v>
      </c>
      <c r="B11" s="39">
        <v>1</v>
      </c>
      <c r="C11" s="215">
        <v>3388</v>
      </c>
      <c r="D11" s="13" t="s">
        <v>718</v>
      </c>
      <c r="E11" s="61"/>
      <c r="F11" s="61"/>
      <c r="G11" s="61"/>
      <c r="H11" s="61"/>
    </row>
    <row r="12" spans="1:8" ht="28.5" customHeight="1">
      <c r="A12" s="21" t="s">
        <v>719</v>
      </c>
      <c r="B12" s="39">
        <v>1</v>
      </c>
      <c r="C12" s="215">
        <v>6377</v>
      </c>
      <c r="D12" s="129" t="s">
        <v>713</v>
      </c>
      <c r="E12" s="61"/>
      <c r="F12" s="61"/>
      <c r="G12" s="61"/>
      <c r="H12" s="61"/>
    </row>
    <row r="13" spans="1:8" ht="28.5" customHeight="1">
      <c r="A13" s="21" t="s">
        <v>720</v>
      </c>
      <c r="B13" s="39">
        <v>1</v>
      </c>
      <c r="C13" s="215">
        <v>6283</v>
      </c>
      <c r="D13" s="129" t="s">
        <v>713</v>
      </c>
      <c r="E13" s="61"/>
      <c r="F13" s="61"/>
      <c r="G13" s="61"/>
      <c r="H13" s="61"/>
    </row>
    <row r="14" spans="1:8" ht="39" customHeight="1">
      <c r="A14" s="21" t="s">
        <v>721</v>
      </c>
      <c r="B14" s="39">
        <v>1</v>
      </c>
      <c r="C14" s="215">
        <v>1488</v>
      </c>
      <c r="D14" s="13" t="s">
        <v>722</v>
      </c>
      <c r="E14" s="61"/>
      <c r="F14" s="61"/>
      <c r="G14" s="61"/>
      <c r="H14" s="61"/>
    </row>
    <row r="15" spans="1:8" ht="28.5" customHeight="1">
      <c r="A15" s="21" t="s">
        <v>723</v>
      </c>
      <c r="B15" s="39">
        <v>1</v>
      </c>
      <c r="C15" s="215">
        <v>433</v>
      </c>
      <c r="D15" s="13" t="s">
        <v>724</v>
      </c>
      <c r="E15" s="61"/>
      <c r="F15" s="61"/>
      <c r="G15" s="61"/>
      <c r="H15" s="61"/>
    </row>
    <row r="16" spans="1:8" ht="28.5" customHeight="1">
      <c r="A16" s="21" t="s">
        <v>726</v>
      </c>
      <c r="B16" s="39">
        <v>1</v>
      </c>
      <c r="C16" s="215">
        <v>1830</v>
      </c>
      <c r="D16" s="13" t="s">
        <v>737</v>
      </c>
      <c r="E16" s="61"/>
      <c r="F16" s="61"/>
      <c r="G16" s="61"/>
      <c r="H16" s="61"/>
    </row>
    <row r="17" spans="1:8" ht="28.5" customHeight="1">
      <c r="A17" s="21" t="s">
        <v>725</v>
      </c>
      <c r="B17" s="89">
        <v>1</v>
      </c>
      <c r="C17" s="261">
        <v>2268</v>
      </c>
      <c r="D17" s="13" t="s">
        <v>710</v>
      </c>
      <c r="E17" s="61"/>
      <c r="F17" s="61"/>
      <c r="G17" s="61"/>
      <c r="H17" s="61"/>
    </row>
    <row r="18" spans="1:8" ht="27.75" customHeight="1">
      <c r="A18" s="421">
        <v>2011</v>
      </c>
      <c r="B18" s="422"/>
      <c r="C18" s="422"/>
      <c r="D18" s="423"/>
      <c r="E18" s="61"/>
      <c r="F18" s="61"/>
      <c r="G18" s="61"/>
      <c r="H18" s="61"/>
    </row>
    <row r="19" spans="1:8" ht="19.5" customHeight="1">
      <c r="A19" s="104" t="s">
        <v>727</v>
      </c>
      <c r="B19" s="37">
        <v>1</v>
      </c>
      <c r="C19" s="262" t="s">
        <v>728</v>
      </c>
      <c r="D19" s="104" t="s">
        <v>718</v>
      </c>
      <c r="E19" s="61"/>
      <c r="F19" s="61"/>
      <c r="G19" s="61"/>
      <c r="H19" s="61"/>
    </row>
    <row r="20" spans="1:8" ht="34.5" customHeight="1">
      <c r="A20" s="104" t="s">
        <v>729</v>
      </c>
      <c r="B20" s="37">
        <v>1</v>
      </c>
      <c r="C20" s="262">
        <v>1855</v>
      </c>
      <c r="D20" s="13" t="s">
        <v>730</v>
      </c>
      <c r="E20" s="61"/>
      <c r="F20" s="61"/>
      <c r="G20" s="61"/>
      <c r="H20" s="61"/>
    </row>
    <row r="21" spans="1:8" ht="19.5" customHeight="1">
      <c r="A21" s="104" t="s">
        <v>731</v>
      </c>
      <c r="B21" s="37">
        <v>1</v>
      </c>
      <c r="C21" s="262">
        <v>2433</v>
      </c>
      <c r="D21" s="104" t="s">
        <v>732</v>
      </c>
      <c r="E21" s="61"/>
      <c r="F21" s="61"/>
      <c r="G21" s="61"/>
      <c r="H21" s="61"/>
    </row>
    <row r="22" spans="1:4" ht="19.5" customHeight="1">
      <c r="A22" s="104" t="s">
        <v>733</v>
      </c>
      <c r="B22" s="37">
        <v>1</v>
      </c>
      <c r="C22" s="262">
        <v>1500</v>
      </c>
      <c r="D22" s="104" t="s">
        <v>734</v>
      </c>
    </row>
    <row r="23" spans="1:4" ht="19.5" customHeight="1">
      <c r="A23" s="104" t="s">
        <v>729</v>
      </c>
      <c r="B23" s="37">
        <v>1</v>
      </c>
      <c r="C23" s="262">
        <v>681</v>
      </c>
      <c r="D23" s="104" t="s">
        <v>735</v>
      </c>
    </row>
    <row r="24" spans="1:4" ht="36" customHeight="1">
      <c r="A24" s="104" t="s">
        <v>736</v>
      </c>
      <c r="B24" s="37">
        <v>1</v>
      </c>
      <c r="C24" s="262">
        <v>1733</v>
      </c>
      <c r="D24" s="13" t="s">
        <v>722</v>
      </c>
    </row>
  </sheetData>
  <sheetProtection/>
  <mergeCells count="4">
    <mergeCell ref="A18:D18"/>
    <mergeCell ref="A3:D3"/>
    <mergeCell ref="A5:D5"/>
    <mergeCell ref="A8:D8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zoomScalePageLayoutView="0" workbookViewId="0" topLeftCell="A1">
      <selection activeCell="L17" sqref="L17"/>
    </sheetView>
  </sheetViews>
  <sheetFormatPr defaultColWidth="9.140625" defaultRowHeight="12.75"/>
  <cols>
    <col min="1" max="1" width="3.57421875" style="0" bestFit="1" customWidth="1"/>
    <col min="2" max="2" width="55.28125" style="0" customWidth="1"/>
    <col min="3" max="3" width="37.57421875" style="0" customWidth="1"/>
  </cols>
  <sheetData>
    <row r="1" ht="12.75">
      <c r="C1" s="50" t="s">
        <v>116</v>
      </c>
    </row>
    <row r="3" spans="1:4" ht="53.25" customHeight="1">
      <c r="A3" s="428" t="s">
        <v>95</v>
      </c>
      <c r="B3" s="428"/>
      <c r="C3" s="428"/>
      <c r="D3" s="52"/>
    </row>
    <row r="4" spans="1:4" ht="9" customHeight="1">
      <c r="A4" s="51"/>
      <c r="B4" s="51"/>
      <c r="C4" s="51"/>
      <c r="D4" s="52"/>
    </row>
    <row r="5" spans="1:4" ht="48.75" customHeight="1">
      <c r="A5" s="429" t="s">
        <v>80</v>
      </c>
      <c r="B5" s="430"/>
      <c r="C5" s="430"/>
      <c r="D5" s="53"/>
    </row>
    <row r="7" spans="1:3" ht="30.75" customHeight="1">
      <c r="A7" s="54" t="s">
        <v>55</v>
      </c>
      <c r="B7" s="54" t="s">
        <v>81</v>
      </c>
      <c r="C7" s="55" t="s">
        <v>82</v>
      </c>
    </row>
    <row r="8" spans="1:3" ht="30.75" customHeight="1">
      <c r="A8" s="390" t="s">
        <v>379</v>
      </c>
      <c r="B8" s="431"/>
      <c r="C8" s="391"/>
    </row>
    <row r="9" spans="1:3" ht="21.75" customHeight="1">
      <c r="A9" s="56" t="s">
        <v>83</v>
      </c>
      <c r="B9" s="122" t="s">
        <v>342</v>
      </c>
      <c r="C9" s="89" t="s">
        <v>362</v>
      </c>
    </row>
    <row r="10" spans="1:3" ht="21.75" customHeight="1">
      <c r="A10" s="56" t="s">
        <v>84</v>
      </c>
      <c r="B10" s="122" t="s">
        <v>343</v>
      </c>
      <c r="C10" s="89" t="s">
        <v>360</v>
      </c>
    </row>
    <row r="11" spans="1:3" ht="21.75" customHeight="1">
      <c r="A11" s="56" t="s">
        <v>85</v>
      </c>
      <c r="B11" s="122" t="s">
        <v>344</v>
      </c>
      <c r="C11" s="89" t="s">
        <v>361</v>
      </c>
    </row>
    <row r="12" spans="1:3" ht="19.5" customHeight="1">
      <c r="A12" s="56" t="s">
        <v>86</v>
      </c>
      <c r="B12" s="122" t="s">
        <v>350</v>
      </c>
      <c r="C12" s="89" t="s">
        <v>363</v>
      </c>
    </row>
    <row r="13" spans="1:3" ht="30.75" customHeight="1">
      <c r="A13" s="56" t="s">
        <v>87</v>
      </c>
      <c r="B13" s="90" t="s">
        <v>345</v>
      </c>
      <c r="C13" s="89" t="s">
        <v>365</v>
      </c>
    </row>
    <row r="14" spans="1:3" ht="42.75" customHeight="1">
      <c r="A14" s="56" t="s">
        <v>88</v>
      </c>
      <c r="B14" s="90" t="s">
        <v>346</v>
      </c>
      <c r="C14" s="123" t="s">
        <v>366</v>
      </c>
    </row>
    <row r="15" spans="1:3" ht="27.75" customHeight="1">
      <c r="A15" s="56" t="s">
        <v>89</v>
      </c>
      <c r="B15" s="90" t="s">
        <v>375</v>
      </c>
      <c r="C15" s="89" t="s">
        <v>357</v>
      </c>
    </row>
    <row r="16" spans="1:3" ht="78" customHeight="1">
      <c r="A16" s="125" t="s">
        <v>90</v>
      </c>
      <c r="B16" s="102" t="s">
        <v>347</v>
      </c>
      <c r="C16" s="79" t="s">
        <v>364</v>
      </c>
    </row>
    <row r="17" spans="1:3" ht="18" customHeight="1">
      <c r="A17" s="56" t="s">
        <v>91</v>
      </c>
      <c r="B17" s="122" t="s">
        <v>348</v>
      </c>
      <c r="C17" s="89"/>
    </row>
    <row r="18" spans="1:3" ht="18" customHeight="1">
      <c r="A18" s="56" t="s">
        <v>92</v>
      </c>
      <c r="B18" s="57" t="s">
        <v>356</v>
      </c>
      <c r="C18" s="89"/>
    </row>
    <row r="19" spans="1:3" ht="18" customHeight="1">
      <c r="A19" s="56" t="s">
        <v>93</v>
      </c>
      <c r="B19" s="122" t="s">
        <v>358</v>
      </c>
      <c r="C19" s="89" t="s">
        <v>359</v>
      </c>
    </row>
    <row r="20" spans="1:3" ht="24" customHeight="1">
      <c r="A20" s="432" t="s">
        <v>380</v>
      </c>
      <c r="B20" s="433"/>
      <c r="C20" s="434"/>
    </row>
    <row r="21" spans="1:3" ht="22.5" customHeight="1">
      <c r="A21" s="56" t="s">
        <v>83</v>
      </c>
      <c r="B21" s="57" t="s">
        <v>422</v>
      </c>
      <c r="C21" s="58"/>
    </row>
    <row r="22" spans="1:3" ht="18" customHeight="1">
      <c r="A22" s="56" t="s">
        <v>84</v>
      </c>
      <c r="B22" s="57" t="s">
        <v>423</v>
      </c>
      <c r="C22" s="58"/>
    </row>
    <row r="23" spans="1:3" ht="18" customHeight="1">
      <c r="A23" s="56" t="s">
        <v>85</v>
      </c>
      <c r="B23" s="57" t="s">
        <v>424</v>
      </c>
      <c r="C23" s="58"/>
    </row>
    <row r="25" ht="24" customHeight="1"/>
    <row r="26" ht="18" customHeight="1"/>
    <row r="27" ht="14.25" customHeight="1"/>
    <row r="28" ht="23.25" customHeight="1"/>
  </sheetData>
  <sheetProtection/>
  <mergeCells count="4">
    <mergeCell ref="A3:C3"/>
    <mergeCell ref="A5:C5"/>
    <mergeCell ref="A8:C8"/>
    <mergeCell ref="A20:C20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2.75"/>
  <cols>
    <col min="1" max="1" width="25.28125" style="0" customWidth="1"/>
    <col min="2" max="2" width="22.28125" style="0" customWidth="1"/>
    <col min="3" max="3" width="19.7109375" style="0" customWidth="1"/>
    <col min="4" max="4" width="17.00390625" style="0" customWidth="1"/>
    <col min="5" max="5" width="28.421875" style="0" customWidth="1"/>
  </cols>
  <sheetData>
    <row r="2" spans="1:5" ht="12.75">
      <c r="A2" s="105" t="s">
        <v>22</v>
      </c>
      <c r="B2" s="105" t="s">
        <v>107</v>
      </c>
      <c r="C2" s="105" t="s">
        <v>108</v>
      </c>
      <c r="D2" s="105" t="s">
        <v>377</v>
      </c>
      <c r="E2" s="105" t="s">
        <v>378</v>
      </c>
    </row>
    <row r="3" spans="1:5" ht="24" customHeight="1">
      <c r="A3" s="130" t="s">
        <v>379</v>
      </c>
      <c r="B3" s="224" t="s">
        <v>338</v>
      </c>
      <c r="C3" s="225" t="s">
        <v>339</v>
      </c>
      <c r="D3" s="226" t="s">
        <v>349</v>
      </c>
      <c r="E3" s="227">
        <v>22</v>
      </c>
    </row>
    <row r="4" spans="1:5" ht="32.25" customHeight="1">
      <c r="A4" s="186" t="s">
        <v>380</v>
      </c>
      <c r="B4" s="228" t="s">
        <v>381</v>
      </c>
      <c r="C4" s="228">
        <v>639750255</v>
      </c>
      <c r="D4" s="229" t="s">
        <v>382</v>
      </c>
      <c r="E4" s="228">
        <v>11</v>
      </c>
    </row>
    <row r="5" spans="1:5" ht="28.5" customHeight="1">
      <c r="A5" s="122" t="s">
        <v>457</v>
      </c>
      <c r="B5" s="37" t="s">
        <v>458</v>
      </c>
      <c r="C5" s="230" t="s">
        <v>459</v>
      </c>
      <c r="D5" s="230" t="s">
        <v>460</v>
      </c>
      <c r="E5" s="230" t="s">
        <v>461</v>
      </c>
    </row>
    <row r="6" spans="1:5" ht="28.5" customHeight="1">
      <c r="A6" s="57" t="s">
        <v>494</v>
      </c>
      <c r="B6" s="37" t="s">
        <v>491</v>
      </c>
      <c r="C6" s="230" t="s">
        <v>492</v>
      </c>
      <c r="D6" s="230" t="s">
        <v>460</v>
      </c>
      <c r="E6" s="230" t="s">
        <v>493</v>
      </c>
    </row>
    <row r="7" spans="1:5" ht="23.25" customHeight="1">
      <c r="A7" s="122" t="s">
        <v>495</v>
      </c>
      <c r="B7" s="103" t="s">
        <v>671</v>
      </c>
      <c r="C7" s="103">
        <v>630060342</v>
      </c>
      <c r="D7" s="229" t="s">
        <v>672</v>
      </c>
      <c r="E7" s="103">
        <v>28</v>
      </c>
    </row>
    <row r="8" spans="1:5" ht="25.5" customHeight="1">
      <c r="A8" s="122" t="s">
        <v>673</v>
      </c>
      <c r="B8" s="232" t="s">
        <v>674</v>
      </c>
      <c r="C8" s="233" t="s">
        <v>675</v>
      </c>
      <c r="D8" s="233" t="s">
        <v>676</v>
      </c>
      <c r="E8" s="103">
        <v>9</v>
      </c>
    </row>
    <row r="9" spans="2:5" ht="19.5" customHeight="1">
      <c r="B9" s="231"/>
      <c r="C9" s="231"/>
      <c r="D9" s="231"/>
      <c r="E9" s="231"/>
    </row>
    <row r="10" ht="12.75">
      <c r="A10" s="69"/>
    </row>
    <row r="11" ht="12.75">
      <c r="A11" s="69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Miarka</cp:lastModifiedBy>
  <cp:lastPrinted>2011-07-22T08:43:36Z</cp:lastPrinted>
  <dcterms:created xsi:type="dcterms:W3CDTF">2003-03-13T10:23:20Z</dcterms:created>
  <dcterms:modified xsi:type="dcterms:W3CDTF">2019-03-01T09:44:17Z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