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4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'auta'!$A$1:$Y$22</definedName>
    <definedName name="_xlnm.Print_Area" localSheetId="1">'budynki'!$A$1:$W$78</definedName>
    <definedName name="_xlnm.Print_Area" localSheetId="2">'elektronika '!$A$1:$G$233</definedName>
    <definedName name="_xlnm.Print_Area" localSheetId="4">'szkody'!$A$1:$L$32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<sst xmlns="http://schemas.openxmlformats.org/spreadsheetml/2006/main" count="1267" uniqueCount="622">
  <si>
    <t>RAZEM</t>
  </si>
  <si>
    <t>Informacje o szkodach w ostatnich 3 latach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</si>
  <si>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</si>
  <si>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</si>
  <si>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</si>
  <si>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</si>
  <si>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</si>
  <si>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</si>
  <si>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</si>
  <si>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</si>
  <si>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</si>
  <si>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</si>
  <si>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</si>
  <si>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</si>
  <si>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</si>
  <si>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</si>
  <si>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</si>
  <si>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</si>
  <si>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</si>
  <si>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</si>
  <si>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</si>
  <si>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</si>
  <si>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</si>
  <si>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</si>
  <si>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</si>
  <si>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</si>
  <si>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</si>
  <si>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</si>
  <si>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</si>
  <si>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</si>
  <si>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</si>
  <si>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</si>
  <si>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</si>
  <si>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</si>
  <si>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</si>
  <si>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</si>
  <si>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</si>
  <si>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</si>
  <si>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</si>
  <si>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</si>
  <si>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</si>
  <si>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</si>
  <si>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</si>
  <si>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</si>
  <si>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Liczba uczniów/ wychowanków/ pensjonariuszy</t>
  </si>
  <si>
    <t>Rodzaj prowadzonej działalności (opisowo)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</si>
  <si>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</si>
  <si>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</si>
  <si>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</si>
  <si>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</si>
  <si>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</si>
  <si>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</si>
  <si>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</si>
  <si>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</si>
  <si>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</si>
  <si>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</si>
  <si>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</si>
  <si>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</si>
  <si>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</si>
  <si>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</si>
  <si>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</si>
  <si>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</si>
  <si>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</si>
  <si>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</si>
  <si>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</si>
  <si>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</si>
  <si>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</si>
  <si>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</si>
  <si>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</si>
  <si>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</si>
  <si>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</si>
  <si>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</si>
  <si>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</si>
  <si>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</si>
  <si>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</si>
  <si>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</si>
  <si>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</si>
  <si>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</si>
  <si>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</si>
  <si>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OC</t>
  </si>
  <si>
    <t>NW</t>
  </si>
  <si>
    <t>AC/KR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</si>
  <si>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</si>
  <si>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t>Tabela nr 1 - Informacje ogólne do oceny ryzyka w Gminie Kleszczewo</t>
  </si>
  <si>
    <t>Urząd Gminy</t>
  </si>
  <si>
    <t>786-10-04-351</t>
  </si>
  <si>
    <t>000535913</t>
  </si>
  <si>
    <t>N/D</t>
  </si>
  <si>
    <t>2 place zabaw: Tulce, Szewce</t>
  </si>
  <si>
    <t xml:space="preserve">Szatnie przy orlikach wypełnione poliuretanem          </t>
  </si>
  <si>
    <t>NIE</t>
  </si>
  <si>
    <t>dochody: 35.760.757,32zł , wydatki: 53.276.013,08zł</t>
  </si>
  <si>
    <t>1. Urząd Gminy</t>
  </si>
  <si>
    <t>Tabela nr 2 - Wykaz budynków i budowli w Gminie Kleszczewo</t>
  </si>
  <si>
    <t>Budynek archiwum w Kleszczewie</t>
  </si>
  <si>
    <t>archiwum i poczta</t>
  </si>
  <si>
    <t>TAK</t>
  </si>
  <si>
    <t>Biurowy</t>
  </si>
  <si>
    <t>biura</t>
  </si>
  <si>
    <t>mieszkalny w Krerowie</t>
  </si>
  <si>
    <t>mieszkalny</t>
  </si>
  <si>
    <t>Budynek przy muszli w Kleszczewie</t>
  </si>
  <si>
    <t>użytkowyw częsci  wynajmowany, w części świetlica środowiskowa</t>
  </si>
  <si>
    <t>budynek w Kleszczewie OPS  - część stanowiąca współudział w budynku</t>
  </si>
  <si>
    <t>biura Ośrodka Pomocy Społecznej</t>
  </si>
  <si>
    <t>strażnica w Kleszczewie</t>
  </si>
  <si>
    <t>strażnica i świetlica</t>
  </si>
  <si>
    <t xml:space="preserve">strażnica w Krzyżownikach  </t>
  </si>
  <si>
    <t>mieszkalny w Kleszczewie</t>
  </si>
  <si>
    <t>mieszkanie</t>
  </si>
  <si>
    <t>budynek w Markowicach</t>
  </si>
  <si>
    <t>mieszkanie, świetlica i część przeznaczona na wynajem - sklep</t>
  </si>
  <si>
    <t>gospodarczy w Markowicach</t>
  </si>
  <si>
    <t xml:space="preserve"> budynek gospodarczy</t>
  </si>
  <si>
    <t>strażnica w Gowarzewie  modernizacja w 2012r.</t>
  </si>
  <si>
    <t>część bud ośr zdrowia w Nagradowicach w tym dobudowa apteka</t>
  </si>
  <si>
    <t>ośrodek zdrowia i apteka</t>
  </si>
  <si>
    <t xml:space="preserve">IMAGO Tulcach, </t>
  </si>
  <si>
    <t>wynajęty na prowadzenie działalności usługowo-gastronomicznej</t>
  </si>
  <si>
    <t>Świetlica w Poklatkach</t>
  </si>
  <si>
    <t>świetlica</t>
  </si>
  <si>
    <t>użytkowy w Tulcach</t>
  </si>
  <si>
    <t>Ośrodek zdrowia, fryzjerski zakład usługowy</t>
  </si>
  <si>
    <t>strażnica w Komornikach</t>
  </si>
  <si>
    <t>użytkowy w Krerowie</t>
  </si>
  <si>
    <t>budynek po poczcie obecnie  nie wynajmowany</t>
  </si>
  <si>
    <t>Klub strażaka w Ziminie</t>
  </si>
  <si>
    <t xml:space="preserve"> świetlica</t>
  </si>
  <si>
    <t>Bydynek Gowarzewo - Sklep</t>
  </si>
  <si>
    <t>działalność handlowo  gastronomiczna</t>
  </si>
  <si>
    <t>Oświetlenie ulic, parkingów i placów w Gminie (słupy, lampy, kabel, skrzynki) w 2015r zamontowano dwie lampy hybrydowo solarne oraz wybudowano oświetlenie w Tulcach i Gowarzewie</t>
  </si>
  <si>
    <t>Boisko piłkarskie, boisko wielofunklcyjne, zaplecze sanitarno - szatniowe oraz ogrodzeniem w Tulcach ORLIK</t>
  </si>
  <si>
    <t>ogrodzenie terenu przy szkole i Orliku w Kleszczewie</t>
  </si>
  <si>
    <t>Boisko piłkarskie, boisko wielofunklcyjne, zaplecze sanitarno - szatniowe oraz ogrodzenie w Kleszczewie ORLIK</t>
  </si>
  <si>
    <t>Boisko w Markowicach (ogrodzenie, bramki, siatki, tuleje) w 2014r zamontowano piłkochwyty</t>
  </si>
  <si>
    <t>Boisko w Krzyżowniki (ogrodzenie, bramki, altanka ogrodowa,  siłownia zewnętrzna, piłkochwyty)</t>
  </si>
  <si>
    <t xml:space="preserve">Skwerek w Śródce ( siłownia zewnętrzna i ogrodzenie) </t>
  </si>
  <si>
    <t>Siłownia zewnętrzna w Tulcach</t>
  </si>
  <si>
    <t>Boisko sportowe  z ogrodzeniem w Nagradowicach</t>
  </si>
  <si>
    <t xml:space="preserve">Ogrodzenie terenu przy szkole w Tulcach </t>
  </si>
  <si>
    <t>ścieżka zdrowia - sprzęt sportowy  park w Kleszczewie</t>
  </si>
  <si>
    <t>oświetlenie parkowe w Kleszczewie</t>
  </si>
  <si>
    <t>Kompleks boisk w  Kleszczewie (ogrodzenie, piłkochwyty, bramki, wiaty stadionowe, system nawadniający, oświetlenie)</t>
  </si>
  <si>
    <t>Boisko w Krerowie (ogrodzenie bramki, zestaw do siatkówki, ławki i stoły)   ogrodzenie</t>
  </si>
  <si>
    <t>Boisko z nawodnieniem  i ogrodzenie terenu przy szkole w Tulcach</t>
  </si>
  <si>
    <t>Boisko sportowe w Tulcach ul Sportowa (piłkochwyty, bramki, siatki wraz z ogrodzeniem)</t>
  </si>
  <si>
    <t>Boisko w Gowarzewie (bramki, piłkochwyty)</t>
  </si>
  <si>
    <t>Fontanna parkowa</t>
  </si>
  <si>
    <t xml:space="preserve">Teren rekreacyjno sportowy  z ogrodzeniem i budynkiem gospodarczymw Komornikach </t>
  </si>
  <si>
    <t>Plac zabaw w Szewcach</t>
  </si>
  <si>
    <t>Plac zabaw w Tulcach</t>
  </si>
  <si>
    <t xml:space="preserve">Sieć światłowodowa 0,9km, 4 maszty radiowe, 1 wieża radiowa, 1 przełącznik szkleletowy wraz z nadajnikiem, 4 przełączniki agregacyjne wraz z nadajnikiem, 4 przełączniki dostępowe wraz z nadajnikiem, 1 nadajnik radiowy Wifi wraz z instalacja zasilającą, 5 szt  radiolinia </t>
  </si>
  <si>
    <t>odtworzeniowa</t>
  </si>
  <si>
    <t>PT 1999</t>
  </si>
  <si>
    <t>1977</t>
  </si>
  <si>
    <t>brak danych</t>
  </si>
  <si>
    <t>w ewidencji zabytków</t>
  </si>
  <si>
    <t xml:space="preserve">        NIE</t>
  </si>
  <si>
    <t xml:space="preserve">PT 1999 </t>
  </si>
  <si>
    <t>30.12.2007 dobudowana apteka</t>
  </si>
  <si>
    <t>od 2007-2016</t>
  </si>
  <si>
    <t>księgowa brutto</t>
  </si>
  <si>
    <t>2009r., 2010r.</t>
  </si>
  <si>
    <t>2010r.</t>
  </si>
  <si>
    <t>2009r.</t>
  </si>
  <si>
    <t>2011-2015</t>
  </si>
  <si>
    <t>2011/2015</t>
  </si>
  <si>
    <t>2010/2015</t>
  </si>
  <si>
    <t>2012-2015</t>
  </si>
  <si>
    <t>2011/2013</t>
  </si>
  <si>
    <t>2012/2014</t>
  </si>
  <si>
    <t>2012/2015</t>
  </si>
  <si>
    <t>2012/2013</t>
  </si>
  <si>
    <t>2013-2016</t>
  </si>
  <si>
    <t>1 gaśnica proszkowa</t>
  </si>
  <si>
    <t>Kleszczewo</t>
  </si>
  <si>
    <t>gaśnice proszkowe 6 szt, czujki, alarm z sygn dzwiękową - sygnał przekazywany do Juwenusu, alarm p-poż, drzwi zewnętrzne -2szt *2 szt zamek NUOVA FEB,  szyby w oknach atywłamaniowe     P-2  i ramy antywyważeniowe, ochrona całodobowa  Juwentus</t>
  </si>
  <si>
    <t>Krerowo</t>
  </si>
  <si>
    <t>gaśnica 1 szt.</t>
  </si>
  <si>
    <t xml:space="preserve">gaśnice proszkowe 3  szt </t>
  </si>
  <si>
    <t>gaśnica 1 szt</t>
  </si>
  <si>
    <t>Krzyżowniki</t>
  </si>
  <si>
    <t>Markowice</t>
  </si>
  <si>
    <t>Gowarzewo</t>
  </si>
  <si>
    <t>gaśnice 5 szt</t>
  </si>
  <si>
    <t>Nagradowice</t>
  </si>
  <si>
    <t>Tulce</t>
  </si>
  <si>
    <t>Poklatki</t>
  </si>
  <si>
    <t>gaśnice 2 szt</t>
  </si>
  <si>
    <t>Komorniki</t>
  </si>
  <si>
    <t>Zimin</t>
  </si>
  <si>
    <t>Gmina</t>
  </si>
  <si>
    <t>Krzyżownki</t>
  </si>
  <si>
    <t>Śródka</t>
  </si>
  <si>
    <t xml:space="preserve"> Nagradowice</t>
  </si>
  <si>
    <t xml:space="preserve"> Kleszczewo</t>
  </si>
  <si>
    <t xml:space="preserve"> Krerowo</t>
  </si>
  <si>
    <t xml:space="preserve"> Tulce</t>
  </si>
  <si>
    <t>park w Kleszczewie</t>
  </si>
  <si>
    <t>Szewce</t>
  </si>
  <si>
    <t>pustak żużlobetonowy</t>
  </si>
  <si>
    <t>płyty betonowe</t>
  </si>
  <si>
    <t>stropodach, sryropian, papa</t>
  </si>
  <si>
    <t>pustak żużlobetonowy, cegła i Siporex</t>
  </si>
  <si>
    <t>płyty kanałowe</t>
  </si>
  <si>
    <t>prefabrykaty żelbetowe i papa termozgdzewalna</t>
  </si>
  <si>
    <t>cegła</t>
  </si>
  <si>
    <t>płyty żelbetowe</t>
  </si>
  <si>
    <t>stropodach, papa termozgrzewalna</t>
  </si>
  <si>
    <t>Kleina</t>
  </si>
  <si>
    <t>drewniana i dachówka</t>
  </si>
  <si>
    <t>Siporex</t>
  </si>
  <si>
    <t>płyta kanałowa</t>
  </si>
  <si>
    <t>stropdach i papa</t>
  </si>
  <si>
    <t>drewniane</t>
  </si>
  <si>
    <t>belki drewniane i papa</t>
  </si>
  <si>
    <t>belki drewniane krokwiowe i papa</t>
  </si>
  <si>
    <t>belki drewniane krokwiowe i dachówka ceramiczna</t>
  </si>
  <si>
    <t>drewniane kratowe krokwiowe i papa</t>
  </si>
  <si>
    <t>bloczki żwirowo-betonowe</t>
  </si>
  <si>
    <t>płyty kanałowa</t>
  </si>
  <si>
    <t>płyty korytkowe i papa</t>
  </si>
  <si>
    <t>Gęstożebrowy płyta "TERIVA" i papa</t>
  </si>
  <si>
    <t>Siporex i płyta żużlowo-betonowa</t>
  </si>
  <si>
    <t>żużlowo-betonowe</t>
  </si>
  <si>
    <t>stropodach i papa termozgrzewalan</t>
  </si>
  <si>
    <t>siporex</t>
  </si>
  <si>
    <t>nie dotyczy</t>
  </si>
  <si>
    <t>stropodach, płyta kanałowa i papa</t>
  </si>
  <si>
    <t>cegła i siporex</t>
  </si>
  <si>
    <t>żużlo-beton i płyta Teriwa</t>
  </si>
  <si>
    <t xml:space="preserve">stropodach i papa </t>
  </si>
  <si>
    <t>cegła szczelinówka</t>
  </si>
  <si>
    <t>wiązry kratowe  i eternit</t>
  </si>
  <si>
    <t>cegła wapienno piaskowa</t>
  </si>
  <si>
    <t>płyta żelbetonowa</t>
  </si>
  <si>
    <t>stropodach i papa</t>
  </si>
  <si>
    <t>konstrukcja drewniana</t>
  </si>
  <si>
    <t>kratownice drewniane i eternit</t>
  </si>
  <si>
    <t>pustak ceramiczny</t>
  </si>
  <si>
    <t>brak poddasza</t>
  </si>
  <si>
    <t>bardzo dobry</t>
  </si>
  <si>
    <t>dobry</t>
  </si>
  <si>
    <t>dostateczna</t>
  </si>
  <si>
    <t>2*</t>
  </si>
  <si>
    <t>dostateczny</t>
  </si>
  <si>
    <t>Tabela nr 3 - Wykaz sprzętu elektronicznego w Gminie Kleszczewo</t>
  </si>
  <si>
    <t>Kopiarka  Konica  minolta</t>
  </si>
  <si>
    <t>Komputer z monitorem</t>
  </si>
  <si>
    <t>UPS</t>
  </si>
  <si>
    <t>Komputer  1.35   M4  serwer</t>
  </si>
  <si>
    <t>XII. 2014</t>
  </si>
  <si>
    <t>Drukarka Ploter     GOK</t>
  </si>
  <si>
    <t>Komputer PRP PC  GOK</t>
  </si>
  <si>
    <t>urządzenie zabezpieczeń</t>
  </si>
  <si>
    <t>Kontroler ponktów dostępu</t>
  </si>
  <si>
    <t>System zarządzania punktami</t>
  </si>
  <si>
    <t xml:space="preserve">Zasilacz awaryjny </t>
  </si>
  <si>
    <t>Komputery stacjonarne Urząd Gminy 2 szt x 3.545,35</t>
  </si>
  <si>
    <t xml:space="preserve">Komputery stacjonarne Biblioteka Kleszczewo 1 szt </t>
  </si>
  <si>
    <t>Komputery stacjonarne świetlica Markowice  1 szt</t>
  </si>
  <si>
    <t>Komputery stacjonarne Zespół Szkół Kleszczewo 19 szt x 3.545,38</t>
  </si>
  <si>
    <t>Komputer stacjonarne GOKIS  13 szt x 3.545,35</t>
  </si>
  <si>
    <t>Komputer stacjonarne świetlica Tulce 1szt</t>
  </si>
  <si>
    <t>Komputer stacjonarne świetlica Śródka 1szt</t>
  </si>
  <si>
    <t>Komputer stacjonarne szkoła Zimin 10szt x 3.545,35</t>
  </si>
  <si>
    <t>Komputer stacjonarne OPS  5 szt x 3.545,36</t>
  </si>
  <si>
    <t>Komputer stacjonarne świetlica Komorniki 1szt</t>
  </si>
  <si>
    <t>Komputer stacjonarne świetlica Gowarzewo 1szt</t>
  </si>
  <si>
    <t>Drukarki XEROX  6 szt x 2.083,74 po jednej sztuce w świetliy w Markowicach, Zespole Szkół w Kleszczewie, szkole w Ziminie, OPS w Kleszczewie, GOKIS w Kleszczewie, Biblioteka w Kleszczewie</t>
  </si>
  <si>
    <t>Radiowa stacja kliencka CPE wraz z ruterem  100 sz x 794,52 zł</t>
  </si>
  <si>
    <t>Punkty dostępu AP 7 szt x 1.828,89 zł</t>
  </si>
  <si>
    <t>Komputer  Fujtsu Esprimo 2 szt x 3.397</t>
  </si>
  <si>
    <t>Komputer  Fujtsu Esprimo  3x 1999</t>
  </si>
  <si>
    <t xml:space="preserve">Komputer  Fujtsu Esprimo 1 szt x 2418, 1 x 2648, 1x 2149, </t>
  </si>
  <si>
    <t>Komputer - serwer</t>
  </si>
  <si>
    <t>Komuter  Fujitsu</t>
  </si>
  <si>
    <t>Komuter  Fujitsu  2x 2898,00</t>
  </si>
  <si>
    <t>Komputer</t>
  </si>
  <si>
    <t>Komputer 2 x 2649,84</t>
  </si>
  <si>
    <t>Komputer Celeron</t>
  </si>
  <si>
    <t>Drukarka  laser Jet  pro 400 (color)</t>
  </si>
  <si>
    <t>Drukarka  laser Jet  P 3015 2x 1489,00</t>
  </si>
  <si>
    <t xml:space="preserve">Drukarka </t>
  </si>
  <si>
    <t>Defibrylator (OSP Gowarzewo)</t>
  </si>
  <si>
    <t>Defibrylator (OSP Kleszczewo)</t>
  </si>
  <si>
    <t>Laptop SV-P1321C</t>
  </si>
  <si>
    <t>Notebook Lenowo Thinkm Pad L 540 (100 szt u mieszkańców Gminy wg. listy)</t>
  </si>
  <si>
    <t>Laptop Toshiba Satellite</t>
  </si>
  <si>
    <t>Tablety  Kruger  15 szt dla Radnych</t>
  </si>
  <si>
    <t>Tablety  Kruger  2 szt Urząd Gminy</t>
  </si>
  <si>
    <t xml:space="preserve">Laptop LENOVO </t>
  </si>
  <si>
    <t>System monitorujący las 2 szt. (na zewnątrz)</t>
  </si>
  <si>
    <t xml:space="preserve"> </t>
  </si>
  <si>
    <t>Tabela nr 4 - Wykaz pojazdów w Gminie Kleszczewo</t>
  </si>
  <si>
    <t>Star 244 (OSP Gowarzewo)</t>
  </si>
  <si>
    <t>Star 25    (OSP Kleszczewo pojazd nieużytkowany)</t>
  </si>
  <si>
    <t>Star  (OSP Komorniki)</t>
  </si>
  <si>
    <t>przyczepa Pożarnicza (OSP Kleszczewo)</t>
  </si>
  <si>
    <t>Jelcz (OSPKleszczewo pojazd nieużytkowany)</t>
  </si>
  <si>
    <t>Man (OSP Kleszczewo)</t>
  </si>
  <si>
    <t>VOLSKWAGEN (OSP Kleszczewo)</t>
  </si>
  <si>
    <t>Jelcz (OSP Gowarzewo)</t>
  </si>
  <si>
    <t>FSC Starachowice (OSP Krzyżowniki)</t>
  </si>
  <si>
    <t>008</t>
  </si>
  <si>
    <t>PZ0725X</t>
  </si>
  <si>
    <t>specjalny</t>
  </si>
  <si>
    <t>005M</t>
  </si>
  <si>
    <t>PZ 2983S</t>
  </si>
  <si>
    <t>08568</t>
  </si>
  <si>
    <t>POZ A 322</t>
  </si>
  <si>
    <t>VTA 60</t>
  </si>
  <si>
    <t>17083/agregat KV</t>
  </si>
  <si>
    <t>PZO 0967</t>
  </si>
  <si>
    <t>004</t>
  </si>
  <si>
    <t>POZ A 325</t>
  </si>
  <si>
    <t>TGL 12.240</t>
  </si>
  <si>
    <t>WMAN04ZZ29Y234267</t>
  </si>
  <si>
    <t>PZ 0550S</t>
  </si>
  <si>
    <t>Golf</t>
  </si>
  <si>
    <t>WVWZZZ1HZPW747009</t>
  </si>
  <si>
    <t>PZ 4144T</t>
  </si>
  <si>
    <t>osobowy</t>
  </si>
  <si>
    <t>SUJP325DSJ0016814</t>
  </si>
  <si>
    <t>PZ 3917V</t>
  </si>
  <si>
    <t>Star 244</t>
  </si>
  <si>
    <t>PZ 9165X</t>
  </si>
  <si>
    <t>MAN TGM 18.340 4x4</t>
  </si>
  <si>
    <t>WMAN38ZZ1FY322950</t>
  </si>
  <si>
    <t>PZ 998JL</t>
  </si>
  <si>
    <t>1989.04.04</t>
  </si>
  <si>
    <t>25.02.2018</t>
  </si>
  <si>
    <t>1967.12.16</t>
  </si>
  <si>
    <t>24.11.2010</t>
  </si>
  <si>
    <t>1983.12.02</t>
  </si>
  <si>
    <t>16.01.2018</t>
  </si>
  <si>
    <t>0/430</t>
  </si>
  <si>
    <t>1985.01.30</t>
  </si>
  <si>
    <t>bezterminowo</t>
  </si>
  <si>
    <t>11/11100</t>
  </si>
  <si>
    <t>1989.06.22</t>
  </si>
  <si>
    <t>21.04.2016</t>
  </si>
  <si>
    <t>2009.10.09</t>
  </si>
  <si>
    <t>10.10.2017</t>
  </si>
  <si>
    <t>1993.08.06</t>
  </si>
  <si>
    <t>16.09.2017</t>
  </si>
  <si>
    <t>1988.07.13</t>
  </si>
  <si>
    <t>1989.11.27</t>
  </si>
  <si>
    <t>2015.09.15</t>
  </si>
  <si>
    <t>15.09.2017</t>
  </si>
  <si>
    <t>6/3500</t>
  </si>
  <si>
    <t>7/3500</t>
  </si>
  <si>
    <t>4/15700</t>
  </si>
  <si>
    <t>6/12000</t>
  </si>
  <si>
    <t>5/0</t>
  </si>
  <si>
    <t>6/-</t>
  </si>
  <si>
    <t>6/10700</t>
  </si>
  <si>
    <t>maksymalna masa całkowita18600 kg</t>
  </si>
  <si>
    <t xml:space="preserve"> 01.01.2018</t>
  </si>
  <si>
    <t>31.12.2018</t>
  </si>
  <si>
    <t>01.01.2018</t>
  </si>
  <si>
    <t xml:space="preserve"> 31.07.2018</t>
  </si>
  <si>
    <t xml:space="preserve"> 30.07.2019</t>
  </si>
  <si>
    <t>15.03.2019</t>
  </si>
  <si>
    <t>15.10.2017</t>
  </si>
  <si>
    <t>14.10.2018</t>
  </si>
  <si>
    <t>04.05.2018</t>
  </si>
  <si>
    <t xml:space="preserve"> 03.05.2019</t>
  </si>
  <si>
    <t xml:space="preserve">26.07.2018 </t>
  </si>
  <si>
    <t>25.07.2019</t>
  </si>
  <si>
    <t>13.09.2018</t>
  </si>
  <si>
    <t>12.09.2019</t>
  </si>
  <si>
    <t>16.03.2018</t>
  </si>
  <si>
    <t>WYKAZ LOKALIZACJI, W KTÓRYCH PROWADZONA JEST DZIAŁALNOŚĆ ORAZ LOKALIZACJI, GDZIE ZNAJDUJE SIĘ MIENIE NALEŻĄCE DO JEDNOSTEK Gminy Kleszczewo (nie wykazane w załączniku nr 1 - poniższy wykaz nie musi być pełnym wykazem lokalizacji)</t>
  </si>
  <si>
    <t xml:space="preserve">wyposażenie strażnicy w Kleszczewie </t>
  </si>
  <si>
    <t xml:space="preserve">gasnice 6 szt., wozy strażackie </t>
  </si>
  <si>
    <t xml:space="preserve">wyposażenie  w świetlicy i strażnicy w Krzyżownikach </t>
  </si>
  <si>
    <t xml:space="preserve">gaśnice 2 szt., wóz strażacki </t>
  </si>
  <si>
    <t>wyposażenie  w świetlicy i strażnicy w Gowarzewie</t>
  </si>
  <si>
    <t xml:space="preserve">gaśnice 2 szt., wozy strażackie </t>
  </si>
  <si>
    <t>wyposażenie  w  strażnicy w Komornikach</t>
  </si>
  <si>
    <t>w budynku GOKIS w Kleszczewie sprzęt dotyczący wyposażenie i wykluczenia cyfrowego GOK i Biblioteka)</t>
  </si>
  <si>
    <t>gaśnica pianowa 5 szt., alarm</t>
  </si>
  <si>
    <t>w budynku Zakładu Komunalnego w Kleszczewie - wyposażenie biura dla Policji</t>
  </si>
  <si>
    <t>gaśnica proszkowa i do gaszenia sprzętu komputerowego, alarm przeciwwłamaniowy ochrona całodobowa Juwentus</t>
  </si>
  <si>
    <t>wyposażenie budynku w Tulcach ul. Poznańska 21-23 ( służba zdrowia i działalność usługowa, sprzęt z wykluczenia cyfrowego)</t>
  </si>
  <si>
    <t>gaśnice 5 szt.</t>
  </si>
  <si>
    <t>w budynku Zespołu Szkół w Tulcach  (wykluczenie cyfrowe)</t>
  </si>
  <si>
    <t>ochrona Juwentus. Gasnice 16 szt.3 hydranty</t>
  </si>
  <si>
    <t>w budynku Zespołu Szkół w Kleszczewie (wykluczenie cyfrowe)</t>
  </si>
  <si>
    <t>ochrona Juwentus. Gasnice proszkowe 10 szt. 2 gasnice śniegowe i 2 pianowe , 10 hydrantów</t>
  </si>
  <si>
    <t>w budynku OPS i swietlicy socjoterapeutycznej w Kleszczewie</t>
  </si>
  <si>
    <t>4 gaśnice proszkowe</t>
  </si>
  <si>
    <t>wyposażenie w budynku Urzędu Gminy</t>
  </si>
  <si>
    <t>gasnice proszkowe 6 szt. , czujki, alarm z sygn dzwiękową, alarm p-poz, drzwi zewnętrzne - 2 szt, * 2 szt. zamek NUOVA FEB, szyby w oknach antywłamaniowe P-2, i ramy antywyważeniowe, ochrona Juwentus</t>
  </si>
  <si>
    <t xml:space="preserve">wyposażenie budynku świetlicy w Markowicach </t>
  </si>
  <si>
    <t>wyposażenie budynku świetlicy w Poklatkach</t>
  </si>
  <si>
    <t>wyposażenie w budynku szkoły w Ziminie - sprzet z wykluczenia cyfrowego</t>
  </si>
  <si>
    <t>Noteboki 100 szt. u mieszkańców Gminy Kleszczewo- z wykluczenia cyfrowego w miejscowościach: Zimin, Markowice, Nagradowice, Krerowo, Kleszczewo, Sródka, Krzyżowniki, Tulce, Komorniki, Gowarzewo, Bylin.</t>
  </si>
  <si>
    <t>Ośrodek Pomocy Społecznej</t>
  </si>
  <si>
    <t>777-26-20-410</t>
  </si>
  <si>
    <t>Pomoc społeczna</t>
  </si>
  <si>
    <t>2. Ośrodek Pomocy Społecznej</t>
  </si>
  <si>
    <t>komputer PC ADAX</t>
  </si>
  <si>
    <t xml:space="preserve">komputer  PC  ADAX </t>
  </si>
  <si>
    <t>monitor</t>
  </si>
  <si>
    <t>Drukarka HP  Deskjet  2645</t>
  </si>
  <si>
    <t xml:space="preserve">Komputer ALFA </t>
  </si>
  <si>
    <t>Drukarka Kyocera 2100 dn</t>
  </si>
  <si>
    <t>Kopiarka OLIVETTI 4003 MF</t>
  </si>
  <si>
    <t>Drukarka Kyocera  ECOSYS M3040dn</t>
  </si>
  <si>
    <t>Drukarka BROTHER  DCP-J100</t>
  </si>
  <si>
    <t>Komputer  LENOWO</t>
  </si>
  <si>
    <t xml:space="preserve">notebook  ACER  </t>
  </si>
  <si>
    <t>-</t>
  </si>
  <si>
    <t xml:space="preserve">notebook  </t>
  </si>
  <si>
    <t>mienie będące w posiadaniu (użytkowane) na podstawie umów najmu, dzierżawy, użytkowania, leasingu lub umów pokrewnych</t>
  </si>
  <si>
    <t xml:space="preserve">Ośrodek Pomocy Społecznej Kleszczewo,                             ul. Poznańska 5 </t>
  </si>
  <si>
    <t xml:space="preserve"> gaśnice  proszkowe szt 3</t>
  </si>
  <si>
    <t>Świetlica  środowiskowa  Kleszczewo,                                         ul. Poznańska 4 a</t>
  </si>
  <si>
    <t>gaśnica  proszkowa  szt  1</t>
  </si>
  <si>
    <t xml:space="preserve">Świetlica  środowiskowa - Tulce, ul. Poznańska 21-23  </t>
  </si>
  <si>
    <t>Zespół Szkół w Kleszczewie</t>
  </si>
  <si>
    <t>786-14-78-942</t>
  </si>
  <si>
    <t>8560 Z</t>
  </si>
  <si>
    <t>edukacja w zakresie przedszkola , szkoły podstawowej i gimnazjum</t>
  </si>
  <si>
    <t>Place zabaw, stołówka</t>
  </si>
  <si>
    <t>Budynek szkoły stara część z 1953 r.</t>
  </si>
  <si>
    <t>edukacja</t>
  </si>
  <si>
    <t>Budynek szkoły nowa część z 1993 r.</t>
  </si>
  <si>
    <t>zestaw do zabaw ruchowych nr 4</t>
  </si>
  <si>
    <t>zabawa dzieci</t>
  </si>
  <si>
    <t>ogrodzenie Pallas/ogrodzenie placu zabaw z zestawem do zabaw ruchowych/</t>
  </si>
  <si>
    <t>Pociąg Foresto nr kat.36</t>
  </si>
  <si>
    <t>Plac zabaw/ Radosna Szkoła/</t>
  </si>
  <si>
    <t xml:space="preserve">doposażenie placu zabaw </t>
  </si>
  <si>
    <t>tak</t>
  </si>
  <si>
    <t>nie</t>
  </si>
  <si>
    <t>gaśnice x 10, hydranty x 10, kraty na oknach na parterze i piętrze, drzwi do budynku 5 szt. z dwoma zamkami, instalacja alarmowa dźwiękowa obejmująca cały budynek z powiadomieniem firmy ochroniarskiej, całodobowy dozór pracowników ochrony</t>
  </si>
  <si>
    <t>Kleszczewo, ul. Poznańska 2</t>
  </si>
  <si>
    <t xml:space="preserve">stara część - cegła ceramiczna                                      </t>
  </si>
  <si>
    <t>strop kleina</t>
  </si>
  <si>
    <t>drewniana krokwiowa, dachówka</t>
  </si>
  <si>
    <t>nowa część - siporex Żabinko</t>
  </si>
  <si>
    <t>papa</t>
  </si>
  <si>
    <t>dobra</t>
  </si>
  <si>
    <t>3. Zespół Szkół w Kleszczewie</t>
  </si>
  <si>
    <t>telefax KX FC</t>
  </si>
  <si>
    <t>Zestaw / tablica interaktywna DUAL TOUCH, projektor NEC</t>
  </si>
  <si>
    <t>Zestaw/  komputer-intel 4G, Monitor LCD LG,  Office 2013 MOLP Standard/</t>
  </si>
  <si>
    <t>drukarka Samsung CLP-365 z kablem USB</t>
  </si>
  <si>
    <t>Zestaw   / komputer - Intel 4G,500GB,W7HP,monitor LCD LG , Office 2013 AE MOLP Standard/</t>
  </si>
  <si>
    <t>drukarka Brother HL 2340/2360</t>
  </si>
  <si>
    <t>Zestaw /tablica interaktywna QUOMO, projektor, uchwyt</t>
  </si>
  <si>
    <t>Tablica interaktywna Quomo</t>
  </si>
  <si>
    <t xml:space="preserve">Zestaw / tablica interaktywna QUOMO , projektor, uchwyt </t>
  </si>
  <si>
    <t xml:space="preserve">monitor LCD LG </t>
  </si>
  <si>
    <t>drukarka Brother HL- L8250CDN</t>
  </si>
  <si>
    <t>projektor VIVITEC</t>
  </si>
  <si>
    <t xml:space="preserve">komputer Intel 4 GB Win 7 </t>
  </si>
  <si>
    <t>NotebookDell 15R5520 /Windows 8, +MOP AE-2013 + MOLP</t>
  </si>
  <si>
    <t>dysk zewnętrzny 500 GB</t>
  </si>
  <si>
    <t>Notebook Dell Inspirion+ Microsoft Ofice  EDU MOLP</t>
  </si>
  <si>
    <t>Radiomagnetofon PHILIPS AZ 1837-CD</t>
  </si>
  <si>
    <t>Notebook ThinkPAD L 430 </t>
  </si>
  <si>
    <t>Notebook ThinkPAD L 430</t>
  </si>
  <si>
    <t>ThinkPad Tablet 2</t>
  </si>
  <si>
    <t>Projektor BenQ 5xx</t>
  </si>
  <si>
    <t>Laptop Dell Inspirion z oprogr. MW 7 Professional</t>
  </si>
  <si>
    <t>Mikrofon WMS-40Mini  2 Dual Vocal Set</t>
  </si>
  <si>
    <t>defibrylator  AED/ szakoleniowy/</t>
  </si>
  <si>
    <t>Fantom Baby Anne</t>
  </si>
  <si>
    <t>Laptop HP Pavillion 17/500/4GB/Win8</t>
  </si>
  <si>
    <t>Laptop Lenovo 15  B590 DC2x1,9/4GB/HDD500 Winows 7  Home Premium</t>
  </si>
  <si>
    <t>Sieciowy serwer plików QNAP</t>
  </si>
  <si>
    <t>Dysk Seagate 1TB  Barracuda</t>
  </si>
  <si>
    <t>Radioodtwarzacz CD/MP3 Manta</t>
  </si>
  <si>
    <t>Radioodtwarzacz CD-blaupunkt</t>
  </si>
  <si>
    <t>Zespół Szkół W Tulcach</t>
  </si>
  <si>
    <t>786-14-78-936</t>
  </si>
  <si>
    <t>639622876</t>
  </si>
  <si>
    <t>8560Z</t>
  </si>
  <si>
    <t>4. Zespół Szkół W Tulcach</t>
  </si>
  <si>
    <t>budynek  szkolny</t>
  </si>
  <si>
    <t>Pociąg Foresto z lokomotywą</t>
  </si>
  <si>
    <t>zabawa dla dzieci</t>
  </si>
  <si>
    <t>Plac zabaw w programie "Radosna Szkoła"</t>
  </si>
  <si>
    <t>Doposażenie placu zabaw przy przedszkolu</t>
  </si>
  <si>
    <t>zabezpieczenia p-poż : 15 gaśnic, 3 hydranty.Zabezpieczenia przeciw kradzieżowe: drzwi do budynku - 6 szt z 2 zamkami,  alarm świetlny i dźwiękowy obejmujący ochroną cały obiekt polączony z dozorem całodobowym agencji ochrony.</t>
  </si>
  <si>
    <t>ul. Poznańska 1,  63-004 Tulce</t>
  </si>
  <si>
    <t>cegła pełna kratówka</t>
  </si>
  <si>
    <t>płyty kanałowe "S"</t>
  </si>
  <si>
    <t>płyty kanałowe, papa termo  blacha falista</t>
  </si>
  <si>
    <t>Głośnik Monacor MKA-60 SET WS</t>
  </si>
  <si>
    <t xml:space="preserve">zestaw komputerowy </t>
  </si>
  <si>
    <t xml:space="preserve">drukarka HP  DeskJet 1515I </t>
  </si>
  <si>
    <t>drukarka HP  LaserJet Pro 400  M 401 dne</t>
  </si>
  <si>
    <t>ruter CISCO RV0429-K9</t>
  </si>
  <si>
    <t>zestaw / tablica interaktywna DUAL TOUCH, projektor NEC</t>
  </si>
  <si>
    <t>drukarka HP OFFICEJET 6500a</t>
  </si>
  <si>
    <t>komputer PC/Intel Pentium, Windows 8.1, mysz, klawiatura, Office Standard  2013 MOLP AE</t>
  </si>
  <si>
    <t xml:space="preserve">szkolna pracownia komputerowa/ 15 stanowisk + serwer/ </t>
  </si>
  <si>
    <t>Zestaw /tablica interaktywana QUOMO, projektor, uchwyt  sufitowy/</t>
  </si>
  <si>
    <t>Kserokopiarka Canon MF 411</t>
  </si>
  <si>
    <t>drukarka  HP Lasert Jet</t>
  </si>
  <si>
    <t>drukarka atramentowa Brother</t>
  </si>
  <si>
    <t>laptop HP ENVY 6-1040ew</t>
  </si>
  <si>
    <t>Projektor BenQ MW 523</t>
  </si>
  <si>
    <t>mikrofon bezprzewodowy VK V-380</t>
  </si>
  <si>
    <t>Laptop ASUS X552CL-XX229H</t>
  </si>
  <si>
    <t>pianino cyfrowe Yamacha  YDP-162 R Arius</t>
  </si>
  <si>
    <t>Laptop Acer Aspire E-5</t>
  </si>
  <si>
    <t>NotebookDell Inspirion 13</t>
  </si>
  <si>
    <t>Laptop Dell  E6430 z Windows  7 Pro</t>
  </si>
  <si>
    <t xml:space="preserve">nagłowny mikrofon bezprzewodowy </t>
  </si>
  <si>
    <t>radiomagnetofon AZ 1837/ prac. Językowa/</t>
  </si>
  <si>
    <t>zestaw nagłaśniający IBIZA</t>
  </si>
  <si>
    <t xml:space="preserve">projektor przenośny  BenQ MW  529z torbą  </t>
  </si>
  <si>
    <t xml:space="preserve">głośnik Creative </t>
  </si>
  <si>
    <t>zestaw kolumn gł. Monacar MKA-60</t>
  </si>
  <si>
    <t>rozbudowa / wewnętrzny  i zewnętrzny/</t>
  </si>
  <si>
    <t xml:space="preserve"> Gminny Ośrodek Kultury i Sportu w Kleszczewie</t>
  </si>
  <si>
    <t>777-26-55-868</t>
  </si>
  <si>
    <t>639750255</t>
  </si>
  <si>
    <t>9004Z</t>
  </si>
  <si>
    <t>kulturalna, sportowa , rekreacyjna oraz bibliteczna</t>
  </si>
  <si>
    <t>Plazce zabaw, szatnie</t>
  </si>
  <si>
    <t>Hala Widowiskowo-Sportowa w Kleszczewie - wełna; Hala Sportowa w Tulcach - wełna</t>
  </si>
  <si>
    <t>5. Gminny Ośrodek Kultury i Sportu w Kleszczewie</t>
  </si>
  <si>
    <t>Ośrodek Kultury</t>
  </si>
  <si>
    <t>działalność kulturalna</t>
  </si>
  <si>
    <t>Hala Widowisko-Sportowa w Kleszczewie</t>
  </si>
  <si>
    <t>działalność rekreacyjno-sportowa</t>
  </si>
  <si>
    <t>Hala Sportowa w Tulcach</t>
  </si>
  <si>
    <t xml:space="preserve">Place zabaw </t>
  </si>
  <si>
    <t>rekreacja</t>
  </si>
  <si>
    <t>Trybuny wraz z budynkiem sędziowskim **</t>
  </si>
  <si>
    <t>Muszla koncertowa**</t>
  </si>
  <si>
    <t>Parking z kostki brukowej</t>
  </si>
  <si>
    <t>Bieżnia leekoatletyczna</t>
  </si>
  <si>
    <t xml:space="preserve">gaśnice pianowe 5szt; alarm </t>
  </si>
  <si>
    <t>ul. Poznańska 6, 63-005  Kleszczewo</t>
  </si>
  <si>
    <t>papa-termo</t>
  </si>
  <si>
    <t xml:space="preserve">gaśnice pianowe 2 szt, gaśnica śniegowa 1szt; 3 czujniki alarmowe; 3szt drzwi zewn. + 1szt łącznik Zespół Szkół </t>
  </si>
  <si>
    <t>ul. Poznańska 2, 63-005  Kleszczewo</t>
  </si>
  <si>
    <t>cegła pełna, pustaki szczelinowe, rdzenie żelbetowe, gazobeton</t>
  </si>
  <si>
    <t>strop stalowy - system astron</t>
  </si>
  <si>
    <t>blacha stalowa - system astron</t>
  </si>
  <si>
    <t>gaśnica GP-4x 7szt, gaśnica GP-6x 2szt, gaśnica GS-2x 1szt; 3 hydranty, 3szt drzwi zewnętrzne + 1szt wewnętrzne łącznik z Zespołem Szkół; 7 zamków</t>
  </si>
  <si>
    <t>ul. Poznańska 1, 63-004 Tulce</t>
  </si>
  <si>
    <t xml:space="preserve">cegła pełna, pustaki szczelinowe, rdzenie żelbetowe, </t>
  </si>
  <si>
    <t>dźwigary stalowe</t>
  </si>
  <si>
    <t>blacha trapezowa</t>
  </si>
  <si>
    <t>ogrodzenie - płot z paneli metalowych, uliczka zamykana na klucz</t>
  </si>
  <si>
    <t>Gmina Kleszczewo, miejscowości: Gowarzewo, Kleszczewo, Komorniki, Krerowo, Krzyżowniki, Markowice, Nagradowice, Poklatki, Śródka, Zimin</t>
  </si>
  <si>
    <t>boisko sportowe w Kleszczewie przy                        ul. Sportowej</t>
  </si>
  <si>
    <t>ul. Poznańska (przy Urządzie Gminy Kleszczewo) 63-005 Kleszczewo</t>
  </si>
  <si>
    <t>2007</t>
  </si>
  <si>
    <t>ul. Poznańska 1, 63-004 Tulce (przy Hali Sportowej w Tulcach)</t>
  </si>
  <si>
    <t>drukarka HP OfficeJet Pro 8600</t>
  </si>
  <si>
    <t>drukarka Kyocera FS-1041</t>
  </si>
  <si>
    <t>projektor Acer H5380Bd DLP 720p, uchwyt sufitowy PR-SUK biały</t>
  </si>
  <si>
    <t xml:space="preserve">drukarka HP A9T81C DESKJET INK A </t>
  </si>
  <si>
    <t xml:space="preserve"> radiomagnetofon SONY</t>
  </si>
  <si>
    <t>laminator OL290</t>
  </si>
  <si>
    <t>niszczarka M-6C FELLOWES</t>
  </si>
  <si>
    <t>telefon IP Panasonic KX-NT551+zasilacz KX-A239 3szt</t>
  </si>
  <si>
    <t xml:space="preserve">tablet ALCATEL ONE TOUCH Evo7 czarny </t>
  </si>
  <si>
    <t>laptop SAMSUNG NP270E5E-K07P 14.6"-16.7"</t>
  </si>
  <si>
    <t>mikrofon RODE M-3 1szt</t>
  </si>
  <si>
    <t xml:space="preserve"> laptop HP250+HU E3372 c</t>
  </si>
  <si>
    <t>telefon Nokia 230 Dual SIM Srebna</t>
  </si>
  <si>
    <t>Apple iPhone SE 16GB Space Gray</t>
  </si>
  <si>
    <t>telefon Huawei P9 Lite G Biały</t>
  </si>
  <si>
    <t>aparat fotograficzny KODAK AZ361 biały , karta pamięci Lexar SDHC 16GBx300 Premium II</t>
  </si>
  <si>
    <t>Gminny Ośrodek Kultury i Sportu w Kleszczewie</t>
  </si>
  <si>
    <t xml:space="preserve"> ul. Poznańska 2  63-005 Kleszczewo  ( Boisko ORLIK i dwa boiska piłkarskie o nawierzchni trawiastej)</t>
  </si>
  <si>
    <t>gaśnica 1szt</t>
  </si>
  <si>
    <t>ul. Poznańska 1 63-004 Tulce ( Boisko ORLIK i boisko piłkarskie o nawierzchni trawiastej)</t>
  </si>
  <si>
    <t>Zimin ( boisko przy Szkole )</t>
  </si>
  <si>
    <t>Biblioteka w Kleszczewie (budynek Zespołu Szkół w Kleszczewie ul. Poznańska 2, 63-005 Kleszczewo)</t>
  </si>
  <si>
    <t>gaśnica 2szt</t>
  </si>
  <si>
    <t>ul. Poznańska 21 63-004 Tulce</t>
  </si>
  <si>
    <t>Elementy mające wpływ na ocenę ryzyka</t>
  </si>
  <si>
    <t xml:space="preserve">Czy w konstrukcji budynków występuje płyta warstwowa? </t>
  </si>
  <si>
    <t>Czy od 1997 r. wystąpiło w jednostce ryzyko powodzi?</t>
  </si>
  <si>
    <t>Tabela nr 7</t>
  </si>
  <si>
    <t>1. 2014</t>
  </si>
  <si>
    <t>Ubezpieczony</t>
  </si>
  <si>
    <t>Szyby</t>
  </si>
  <si>
    <t>Ryzyko</t>
  </si>
  <si>
    <t>Urząd Gminy w Kleszczewie</t>
  </si>
  <si>
    <t>Mienie od ognia i innych zdarzeń</t>
  </si>
  <si>
    <t>uszkodzenie (pęknięcie) szyby w drzwiach wejściowych do szkoły podczas przerwy lekcyjnej</t>
  </si>
  <si>
    <t>2. 2015</t>
  </si>
  <si>
    <t>Zespół Szkół w Tulcach</t>
  </si>
  <si>
    <t>OC ogólne</t>
  </si>
  <si>
    <t>zalanie toalety wskutek awarii kanalizacyjnej</t>
  </si>
  <si>
    <t>3. 2016</t>
  </si>
  <si>
    <t>Uszkodzenie pojazdu podczas postoju na parkingi Zespołu Szkół wskutek uderzenia przez dachówkę, która spadła z dachu</t>
  </si>
  <si>
    <t>OC dróg</t>
  </si>
  <si>
    <t>Uszkodzenie pojazdu na drodze wskutek najechania na ubytek w nawierzchni drogi</t>
  </si>
  <si>
    <t>uszkodzenie mostu nad rzeką Koplą wskutek przewrócenia się drzew</t>
  </si>
  <si>
    <t>uszkodzenie zatoki autobusowej wskutek najechania pojazdu o znacznym tonażu</t>
  </si>
  <si>
    <t>Zalanie pomieszczeń w wyniku wybicia wody z kratek ściekowych.</t>
  </si>
  <si>
    <t>zalanie pomieszczeń wskutek pęknięcia rury wodociągowej</t>
  </si>
  <si>
    <t>uszkodzenie (pęknięcie) szyby w oknie świetlicy</t>
  </si>
  <si>
    <t>uszkodzenie szyby w drzwiach zewnętrznych UG</t>
  </si>
  <si>
    <t>Zbicie szyby w oknie ( powyżej 3 m ) od strony zewnętrznej hali sportowej, w wyniku prawdopodobnie uderzenia kamieniem.</t>
  </si>
  <si>
    <t>Suma wypłat</t>
  </si>
  <si>
    <t>Tabela nr 5 - Szkodowość w Gminie Kleszczewo</t>
  </si>
  <si>
    <t>alarm w strażnicy, system powiadamiania na tel.komórkowy do strażaków</t>
  </si>
  <si>
    <t>Suma ubezpieczenia (wartość pojazdu z VAT)</t>
  </si>
  <si>
    <t>wykluczenie cyfrowe</t>
  </si>
  <si>
    <t>wypadek maloletniego</t>
  </si>
  <si>
    <t>Przedszkole "Leśny Zakątek"</t>
  </si>
  <si>
    <t>uszkodzeie pojazdu wskutek wjechania w niezabezpieczoną studzienkę</t>
  </si>
  <si>
    <t>wybicie szyby w drzwiach wyjściowych</t>
  </si>
  <si>
    <t>odtworzeniowa**</t>
  </si>
  <si>
    <t>MAN ciężki samochódpożarniczy z wyposażeniem (OSP Kleszczewo)</t>
  </si>
  <si>
    <t>Uwaga: w związku z wyodrębnieniem się spośród jednostek organizacyjnych Gminy Kleszczewo Zakładu Komunalnego Sp. z o.o., szkody wypłacone na Zakład Komunalny nie zostały wliczone w przygotowaną szkodowość, gdyż dla jednostki tej przygotowana jest osobna procedura.</t>
  </si>
  <si>
    <t>Szkodowośc na dzień 03.08.2017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</si>
</sst>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[$-415]dddd\,\ d\ mmmm\ yyyy"/>
    <numFmt numFmtId="182" formatCode="#,##0.00\ &quot;zł&quot;;[Red]#,##0.00\ &quot;zł&quot;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168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0" fontId="0" fillId="0" borderId="13" xfId="0" applyFont="1" applyFill="1" applyBorder="1" applyAlignment="1">
      <alignment vertical="center" wrapText="1"/>
    </xf>
    <xf numFmtId="168" fontId="0" fillId="0" borderId="0" xfId="0" applyNumberFormat="1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right" vertical="center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168" fontId="0" fillId="0" borderId="13" xfId="0" applyNumberFormat="1" applyFill="1" applyBorder="1" applyAlignment="1">
      <alignment vertical="center"/>
    </xf>
    <xf numFmtId="168" fontId="0" fillId="0" borderId="10" xfId="0" applyNumberFormat="1" applyFill="1" applyBorder="1" applyAlignment="1">
      <alignment horizontal="right" vertical="center"/>
    </xf>
    <xf numFmtId="168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168" fontId="0" fillId="0" borderId="10" xfId="0" applyNumberFormat="1" applyFont="1" applyBorder="1" applyAlignment="1">
      <alignment horizontal="right" vertic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0" fillId="0" borderId="0" xfId="0" applyFont="1" applyFill="1" applyAlignment="1">
      <alignment horizontal="right"/>
    </xf>
    <xf numFmtId="0" fontId="1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10" xfId="53" applyFont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33" borderId="13" xfId="53" applyFont="1" applyFill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0" fontId="0" fillId="33" borderId="10" xfId="53" applyFont="1" applyFill="1" applyBorder="1" applyAlignment="1">
      <alignment horizontal="left" vertical="center" wrapText="1"/>
      <protection/>
    </xf>
    <xf numFmtId="0" fontId="0" fillId="33" borderId="10" xfId="53" applyFont="1" applyFill="1" applyBorder="1" applyAlignment="1">
      <alignment horizontal="center" vertical="center" wrapText="1"/>
      <protection/>
    </xf>
    <xf numFmtId="0" fontId="0" fillId="0" borderId="10" xfId="53" applyFont="1" applyBorder="1">
      <alignment/>
      <protection/>
    </xf>
    <xf numFmtId="0" fontId="0" fillId="0" borderId="15" xfId="0" applyFont="1" applyFill="1" applyBorder="1" applyAlignment="1">
      <alignment vertical="center" wrapText="1"/>
    </xf>
    <xf numFmtId="49" fontId="0" fillId="0" borderId="10" xfId="53" applyNumberFormat="1" applyFont="1" applyBorder="1" applyAlignment="1">
      <alignment horizontal="center" vertical="center" wrapText="1"/>
      <protection/>
    </xf>
    <xf numFmtId="168" fontId="0" fillId="34" borderId="10" xfId="53" applyNumberFormat="1" applyFont="1" applyFill="1" applyBorder="1" applyAlignment="1">
      <alignment horizontal="right" vertical="center"/>
      <protection/>
    </xf>
    <xf numFmtId="168" fontId="16" fillId="0" borderId="10" xfId="53" applyNumberFormat="1" applyFont="1" applyFill="1" applyBorder="1" applyAlignment="1">
      <alignment horizontal="center" vertical="center" wrapText="1"/>
      <protection/>
    </xf>
    <xf numFmtId="168" fontId="0" fillId="34" borderId="10" xfId="53" applyNumberFormat="1" applyFont="1" applyFill="1" applyBorder="1" applyAlignment="1">
      <alignment horizontal="right" vertical="center" wrapText="1"/>
      <protection/>
    </xf>
    <xf numFmtId="1" fontId="0" fillId="0" borderId="10" xfId="53" applyNumberFormat="1" applyFont="1" applyBorder="1" applyAlignment="1">
      <alignment horizontal="center" vertical="center" wrapText="1"/>
      <protection/>
    </xf>
    <xf numFmtId="168" fontId="0" fillId="0" borderId="10" xfId="53" applyNumberFormat="1" applyFont="1" applyFill="1" applyBorder="1" applyAlignment="1">
      <alignment horizontal="right" vertical="center" wrapText="1"/>
      <protection/>
    </xf>
    <xf numFmtId="44" fontId="0" fillId="34" borderId="10" xfId="53" applyNumberFormat="1" applyFont="1" applyFill="1" applyBorder="1" applyAlignment="1">
      <alignment horizontal="right" vertical="center" wrapText="1"/>
      <protection/>
    </xf>
    <xf numFmtId="4" fontId="0" fillId="0" borderId="10" xfId="53" applyNumberFormat="1" applyFont="1" applyFill="1" applyBorder="1" applyAlignment="1">
      <alignment horizontal="right" vertical="center" wrapText="1"/>
      <protection/>
    </xf>
    <xf numFmtId="168" fontId="0" fillId="0" borderId="10" xfId="53" applyNumberFormat="1" applyFont="1" applyFill="1" applyBorder="1" applyAlignment="1">
      <alignment horizontal="right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44" fontId="0" fillId="0" borderId="15" xfId="0" applyNumberFormat="1" applyFont="1" applyFill="1" applyBorder="1" applyAlignment="1">
      <alignment vertical="center" wrapText="1"/>
    </xf>
    <xf numFmtId="0" fontId="0" fillId="0" borderId="10" xfId="53" applyFont="1" applyBorder="1" applyAlignment="1">
      <alignment horizontal="center" vertical="center" wrapText="1"/>
      <protection/>
    </xf>
    <xf numFmtId="4" fontId="16" fillId="0" borderId="10" xfId="53" applyNumberFormat="1" applyFont="1" applyFill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0" fontId="16" fillId="34" borderId="10" xfId="53" applyFont="1" applyFill="1" applyBorder="1" applyAlignment="1">
      <alignment vertical="center" wrapText="1"/>
      <protection/>
    </xf>
    <xf numFmtId="0" fontId="16" fillId="0" borderId="10" xfId="53" applyFont="1" applyFill="1" applyBorder="1" applyAlignment="1">
      <alignment vertical="center" wrapText="1"/>
      <protection/>
    </xf>
    <xf numFmtId="168" fontId="0" fillId="0" borderId="10" xfId="65" applyNumberFormat="1" applyFont="1" applyFill="1" applyBorder="1" applyAlignment="1">
      <alignment horizontal="right" vertical="center" wrapText="1"/>
    </xf>
    <xf numFmtId="168" fontId="0" fillId="0" borderId="15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 vertical="center" wrapText="1"/>
    </xf>
    <xf numFmtId="44" fontId="0" fillId="0" borderId="10" xfId="53" applyNumberFormat="1" applyFont="1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horizontal="center"/>
      <protection/>
    </xf>
    <xf numFmtId="44" fontId="0" fillId="0" borderId="10" xfId="53" applyNumberFormat="1" applyFont="1" applyFill="1" applyBorder="1" applyAlignment="1">
      <alignment vertical="center"/>
      <protection/>
    </xf>
    <xf numFmtId="4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4" fontId="18" fillId="34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44" fontId="0" fillId="0" borderId="10" xfId="53" applyNumberFormat="1" applyFont="1" applyFill="1" applyBorder="1" applyAlignment="1">
      <alignment horizontal="right" vertical="center" wrapText="1"/>
      <protection/>
    </xf>
    <xf numFmtId="44" fontId="0" fillId="0" borderId="0" xfId="0" applyNumberFormat="1" applyFont="1" applyFill="1" applyAlignment="1">
      <alignment vertical="center"/>
    </xf>
    <xf numFmtId="44" fontId="0" fillId="0" borderId="1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8" fontId="0" fillId="0" borderId="16" xfId="0" applyNumberFormat="1" applyFont="1" applyFill="1" applyBorder="1" applyAlignment="1">
      <alignment horizontal="right" vertical="center"/>
    </xf>
    <xf numFmtId="8" fontId="16" fillId="0" borderId="16" xfId="0" applyNumberFormat="1" applyFont="1" applyFill="1" applyBorder="1" applyAlignment="1">
      <alignment horizontal="center" vertical="center"/>
    </xf>
    <xf numFmtId="8" fontId="0" fillId="0" borderId="10" xfId="0" applyNumberFormat="1" applyFont="1" applyFill="1" applyBorder="1" applyAlignment="1">
      <alignment horizontal="right" vertical="center"/>
    </xf>
    <xf numFmtId="8" fontId="16" fillId="0" borderId="10" xfId="0" applyNumberFormat="1" applyFont="1" applyFill="1" applyBorder="1" applyAlignment="1">
      <alignment horizontal="center" vertical="center"/>
    </xf>
    <xf numFmtId="168" fontId="0" fillId="0" borderId="13" xfId="0" applyNumberFormat="1" applyFont="1" applyFill="1" applyBorder="1" applyAlignment="1">
      <alignment vertical="center" wrapText="1"/>
    </xf>
    <xf numFmtId="168" fontId="16" fillId="0" borderId="13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4" fontId="23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44" fontId="23" fillId="0" borderId="18" xfId="0" applyNumberFormat="1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168" fontId="0" fillId="0" borderId="10" xfId="0" applyNumberFormat="1" applyFont="1" applyBorder="1" applyAlignment="1">
      <alignment horizontal="right" vertical="center"/>
    </xf>
    <xf numFmtId="44" fontId="0" fillId="0" borderId="0" xfId="0" applyNumberFormat="1" applyAlignment="1">
      <alignment/>
    </xf>
    <xf numFmtId="44" fontId="0" fillId="0" borderId="10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68" fontId="0" fillId="0" borderId="15" xfId="0" applyNumberFormat="1" applyFont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horizontal="center" vertical="center" wrapText="1"/>
    </xf>
    <xf numFmtId="168" fontId="0" fillId="34" borderId="10" xfId="0" applyNumberFormat="1" applyFont="1" applyFill="1" applyBorder="1" applyAlignment="1">
      <alignment horizontal="right" vertical="center" wrapText="1"/>
    </xf>
    <xf numFmtId="44" fontId="0" fillId="0" borderId="0" xfId="0" applyNumberFormat="1" applyFill="1" applyAlignment="1">
      <alignment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8" fontId="0" fillId="0" borderId="10" xfId="0" applyNumberFormat="1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8" fontId="0" fillId="0" borderId="10" xfId="0" applyNumberFormat="1" applyFont="1" applyBorder="1" applyAlignment="1">
      <alignment horizontal="right" vertical="center" wrapText="1"/>
    </xf>
    <xf numFmtId="44" fontId="0" fillId="34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8" fontId="0" fillId="0" borderId="10" xfId="0" applyNumberFormat="1" applyFill="1" applyBorder="1" applyAlignment="1">
      <alignment horizontal="center" vertical="center" wrapText="1"/>
    </xf>
    <xf numFmtId="4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19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/>
    </xf>
    <xf numFmtId="0" fontId="1" fillId="3" borderId="10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/>
    </xf>
    <xf numFmtId="168" fontId="8" fillId="3" borderId="10" xfId="0" applyNumberFormat="1" applyFont="1" applyFill="1" applyBorder="1" applyAlignment="1">
      <alignment vertical="center"/>
    </xf>
    <xf numFmtId="168" fontId="1" fillId="33" borderId="10" xfId="0" applyNumberFormat="1" applyFont="1" applyFill="1" applyBorder="1" applyAlignment="1">
      <alignment horizontal="right" vertical="center" wrapText="1"/>
    </xf>
    <xf numFmtId="168" fontId="1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68" fontId="8" fillId="3" borderId="25" xfId="0" applyNumberFormat="1" applyFont="1" applyFill="1" applyBorder="1" applyAlignment="1">
      <alignment horizontal="right" vertical="center"/>
    </xf>
    <xf numFmtId="168" fontId="1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68" fontId="8" fillId="3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8" fillId="0" borderId="10" xfId="0" applyNumberFormat="1" applyFont="1" applyFill="1" applyBorder="1" applyAlignment="1">
      <alignment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168" fontId="24" fillId="0" borderId="10" xfId="0" applyNumberFormat="1" applyFont="1" applyBorder="1" applyAlignment="1">
      <alignment horizontal="right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168" fontId="0" fillId="3" borderId="15" xfId="0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vertical="center"/>
    </xf>
    <xf numFmtId="168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wrapText="1"/>
    </xf>
    <xf numFmtId="44" fontId="0" fillId="0" borderId="10" xfId="0" applyNumberFormat="1" applyBorder="1" applyAlignment="1">
      <alignment/>
    </xf>
    <xf numFmtId="44" fontId="0" fillId="0" borderId="10" xfId="0" applyNumberForma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vertical="center" wrapText="1"/>
    </xf>
    <xf numFmtId="0" fontId="60" fillId="33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4" fontId="0" fillId="33" borderId="10" xfId="53" applyNumberFormat="1" applyFont="1" applyFill="1" applyBorder="1" applyAlignment="1">
      <alignment horizontal="right" vertical="center" wrapText="1"/>
      <protection/>
    </xf>
    <xf numFmtId="168" fontId="0" fillId="0" borderId="10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 wrapText="1"/>
    </xf>
    <xf numFmtId="168" fontId="0" fillId="0" borderId="21" xfId="0" applyNumberFormat="1" applyFont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168" fontId="8" fillId="35" borderId="32" xfId="0" applyNumberFormat="1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8" fontId="1" fillId="0" borderId="26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8" fontId="0" fillId="33" borderId="16" xfId="0" applyNumberFormat="1" applyFont="1" applyFill="1" applyBorder="1" applyAlignment="1">
      <alignment horizontal="right" vertical="center"/>
    </xf>
    <xf numFmtId="8" fontId="16" fillId="33" borderId="16" xfId="0" applyNumberFormat="1" applyFont="1" applyFill="1" applyBorder="1" applyAlignment="1">
      <alignment horizontal="center" vertical="center"/>
    </xf>
    <xf numFmtId="168" fontId="0" fillId="33" borderId="10" xfId="0" applyNumberFormat="1" applyFont="1" applyFill="1" applyBorder="1" applyAlignment="1">
      <alignment horizontal="right" vertical="center" wrapText="1"/>
    </xf>
    <xf numFmtId="168" fontId="19" fillId="35" borderId="10" xfId="0" applyNumberFormat="1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53" applyFont="1" applyBorder="1" applyAlignment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44" fontId="0" fillId="0" borderId="35" xfId="0" applyNumberFormat="1" applyFont="1" applyFill="1" applyBorder="1" applyAlignment="1">
      <alignment horizontal="center" vertical="center" wrapText="1"/>
    </xf>
    <xf numFmtId="44" fontId="0" fillId="0" borderId="15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53" applyFont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168" fontId="0" fillId="0" borderId="13" xfId="53" applyNumberFormat="1" applyFont="1" applyFill="1" applyBorder="1" applyAlignment="1">
      <alignment horizontal="right" vertical="center" wrapText="1"/>
      <protection/>
    </xf>
    <xf numFmtId="168" fontId="0" fillId="0" borderId="15" xfId="53" applyNumberFormat="1" applyFont="1" applyFill="1" applyBorder="1" applyAlignment="1">
      <alignment horizontal="right" vertical="center" wrapText="1"/>
      <protection/>
    </xf>
    <xf numFmtId="168" fontId="16" fillId="0" borderId="13" xfId="53" applyNumberFormat="1" applyFont="1" applyFill="1" applyBorder="1" applyAlignment="1">
      <alignment horizontal="center" vertical="center" wrapText="1"/>
      <protection/>
    </xf>
    <xf numFmtId="168" fontId="16" fillId="0" borderId="15" xfId="53" applyNumberFormat="1" applyFont="1" applyFill="1" applyBorder="1" applyAlignment="1">
      <alignment horizontal="center" vertical="center" wrapText="1"/>
      <protection/>
    </xf>
    <xf numFmtId="0" fontId="10" fillId="35" borderId="10" xfId="0" applyFont="1" applyFill="1" applyBorder="1" applyAlignment="1">
      <alignment horizontal="center" vertical="center" wrapText="1"/>
    </xf>
    <xf numFmtId="4" fontId="0" fillId="36" borderId="0" xfId="0" applyNumberFormat="1" applyFont="1" applyFill="1" applyAlignment="1">
      <alignment textRotation="90"/>
    </xf>
    <xf numFmtId="0" fontId="0" fillId="36" borderId="0" xfId="0" applyFill="1" applyAlignment="1">
      <alignment textRotation="90"/>
    </xf>
    <xf numFmtId="0" fontId="8" fillId="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8" fillId="3" borderId="19" xfId="0" applyFont="1" applyFill="1" applyBorder="1" applyAlignment="1">
      <alignment horizontal="left" vertical="center"/>
    </xf>
    <xf numFmtId="0" fontId="8" fillId="3" borderId="37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5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C1">
      <selection activeCell="J8" sqref="J8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75" customWidth="1"/>
    <col min="5" max="5" width="10.421875" style="75" customWidth="1"/>
    <col min="6" max="6" width="19.28125" style="75" customWidth="1"/>
    <col min="7" max="7" width="15.7109375" style="0" customWidth="1"/>
    <col min="8" max="8" width="17.140625" style="75" customWidth="1"/>
    <col min="9" max="9" width="19.8515625" style="0" customWidth="1"/>
    <col min="10" max="10" width="23.8515625" style="0" customWidth="1"/>
    <col min="11" max="13" width="19.8515625" style="0" customWidth="1"/>
  </cols>
  <sheetData>
    <row r="1" spans="1:7" ht="12.75">
      <c r="A1" s="24" t="s">
        <v>83</v>
      </c>
      <c r="G1" s="87"/>
    </row>
    <row r="3" spans="1:13" ht="72">
      <c r="A3" s="201" t="s">
        <v>8</v>
      </c>
      <c r="B3" s="201" t="s">
        <v>9</v>
      </c>
      <c r="C3" s="201" t="s">
        <v>10</v>
      </c>
      <c r="D3" s="201" t="s">
        <v>11</v>
      </c>
      <c r="E3" s="201" t="s">
        <v>6</v>
      </c>
      <c r="F3" s="202" t="s">
        <v>45</v>
      </c>
      <c r="G3" s="202" t="s">
        <v>12</v>
      </c>
      <c r="H3" s="202" t="s">
        <v>44</v>
      </c>
      <c r="I3" s="202" t="s">
        <v>583</v>
      </c>
      <c r="J3" s="202" t="s">
        <v>584</v>
      </c>
      <c r="K3" s="202" t="s">
        <v>585</v>
      </c>
      <c r="L3" s="202" t="s">
        <v>46</v>
      </c>
      <c r="M3" s="202" t="s">
        <v>47</v>
      </c>
    </row>
    <row r="4" spans="1:13" ht="66" customHeight="1">
      <c r="A4" s="214">
        <v>1</v>
      </c>
      <c r="B4" s="42" t="s">
        <v>84</v>
      </c>
      <c r="C4" s="2" t="s">
        <v>85</v>
      </c>
      <c r="D4" s="196" t="s">
        <v>86</v>
      </c>
      <c r="E4" s="231"/>
      <c r="F4" s="231"/>
      <c r="G4" s="2">
        <v>25</v>
      </c>
      <c r="H4" s="2" t="s">
        <v>87</v>
      </c>
      <c r="I4" s="140" t="s">
        <v>88</v>
      </c>
      <c r="J4" s="140" t="s">
        <v>89</v>
      </c>
      <c r="K4" s="57" t="s">
        <v>90</v>
      </c>
      <c r="L4" s="195" t="s">
        <v>91</v>
      </c>
      <c r="M4" s="140">
        <v>14</v>
      </c>
    </row>
    <row r="5" spans="1:13" s="11" customFormat="1" ht="45" customHeight="1">
      <c r="A5" s="214">
        <v>2</v>
      </c>
      <c r="B5" s="42" t="s">
        <v>399</v>
      </c>
      <c r="C5" s="2" t="s">
        <v>400</v>
      </c>
      <c r="D5" s="196">
        <v>632002656</v>
      </c>
      <c r="E5" s="136"/>
      <c r="F5" s="136" t="s">
        <v>401</v>
      </c>
      <c r="G5" s="2">
        <v>13</v>
      </c>
      <c r="H5" s="2" t="s">
        <v>87</v>
      </c>
      <c r="I5" s="2" t="s">
        <v>87</v>
      </c>
      <c r="J5" s="2" t="s">
        <v>90</v>
      </c>
      <c r="K5" s="57" t="s">
        <v>90</v>
      </c>
      <c r="L5" s="197">
        <v>8824809</v>
      </c>
      <c r="M5" s="2" t="s">
        <v>87</v>
      </c>
    </row>
    <row r="6" spans="1:13" s="11" customFormat="1" ht="65.25" customHeight="1">
      <c r="A6" s="214">
        <v>3</v>
      </c>
      <c r="B6" s="42" t="s">
        <v>422</v>
      </c>
      <c r="C6" s="2" t="s">
        <v>423</v>
      </c>
      <c r="D6" s="82">
        <v>639622860</v>
      </c>
      <c r="E6" s="2" t="s">
        <v>424</v>
      </c>
      <c r="F6" s="2" t="s">
        <v>425</v>
      </c>
      <c r="G6" s="2">
        <v>61</v>
      </c>
      <c r="H6" s="2">
        <v>530</v>
      </c>
      <c r="I6" s="2" t="s">
        <v>426</v>
      </c>
      <c r="J6" s="2" t="s">
        <v>90</v>
      </c>
      <c r="K6" s="2" t="s">
        <v>90</v>
      </c>
      <c r="L6" s="198">
        <v>4223520</v>
      </c>
      <c r="M6" s="2" t="s">
        <v>414</v>
      </c>
    </row>
    <row r="7" spans="1:13" s="11" customFormat="1" ht="60" customHeight="1">
      <c r="A7" s="214">
        <v>4</v>
      </c>
      <c r="B7" s="42" t="s">
        <v>478</v>
      </c>
      <c r="C7" s="2" t="s">
        <v>479</v>
      </c>
      <c r="D7" s="63" t="s">
        <v>480</v>
      </c>
      <c r="E7" s="63" t="s">
        <v>481</v>
      </c>
      <c r="F7" s="2" t="s">
        <v>425</v>
      </c>
      <c r="G7" s="2">
        <v>79</v>
      </c>
      <c r="H7" s="2">
        <v>680</v>
      </c>
      <c r="I7" s="2" t="s">
        <v>426</v>
      </c>
      <c r="J7" s="2" t="s">
        <v>90</v>
      </c>
      <c r="K7" s="2" t="s">
        <v>90</v>
      </c>
      <c r="L7" s="198">
        <v>4836531</v>
      </c>
      <c r="M7" s="2" t="s">
        <v>414</v>
      </c>
    </row>
    <row r="8" spans="1:13" s="11" customFormat="1" ht="60" customHeight="1">
      <c r="A8" s="214">
        <v>5</v>
      </c>
      <c r="B8" s="42" t="s">
        <v>521</v>
      </c>
      <c r="C8" s="2" t="s">
        <v>522</v>
      </c>
      <c r="D8" s="200" t="s">
        <v>523</v>
      </c>
      <c r="E8" s="63" t="s">
        <v>524</v>
      </c>
      <c r="F8" s="63" t="s">
        <v>525</v>
      </c>
      <c r="G8" s="2">
        <v>12</v>
      </c>
      <c r="H8" s="2" t="s">
        <v>87</v>
      </c>
      <c r="I8" s="2" t="s">
        <v>526</v>
      </c>
      <c r="J8" s="2" t="s">
        <v>527</v>
      </c>
      <c r="K8" s="2" t="s">
        <v>90</v>
      </c>
      <c r="L8" s="198">
        <v>1402940</v>
      </c>
      <c r="M8" s="199">
        <v>4</v>
      </c>
    </row>
    <row r="10" spans="4:5" ht="12.75">
      <c r="D10"/>
      <c r="E10"/>
    </row>
    <row r="11" spans="4:5" ht="12.75">
      <c r="D11"/>
      <c r="E11"/>
    </row>
    <row r="12" spans="4:5" ht="12.75">
      <c r="D12"/>
      <c r="E12"/>
    </row>
    <row r="13" spans="4:5" ht="12.75">
      <c r="D13"/>
      <c r="E13"/>
    </row>
    <row r="14" spans="4:5" ht="12.75">
      <c r="D14"/>
      <c r="E14"/>
    </row>
    <row r="15" spans="4:5" ht="12.75">
      <c r="D15"/>
      <c r="E15"/>
    </row>
    <row r="16" spans="4:5" ht="12.75">
      <c r="D16"/>
      <c r="E16"/>
    </row>
    <row r="17" spans="4:5" ht="12.75">
      <c r="D17"/>
      <c r="E17"/>
    </row>
    <row r="18" spans="4:5" ht="12.75">
      <c r="D18"/>
      <c r="E18"/>
    </row>
    <row r="19" spans="4:5" ht="12.75">
      <c r="D19"/>
      <c r="E19"/>
    </row>
    <row r="20" spans="4:5" ht="12.75">
      <c r="D20"/>
      <c r="E20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88"/>
  <sheetViews>
    <sheetView view="pageBreakPreview" zoomScale="60" workbookViewId="0" topLeftCell="A1">
      <selection activeCell="G50" activeCellId="3" sqref="G75 G65 G59 G50"/>
    </sheetView>
  </sheetViews>
  <sheetFormatPr defaultColWidth="9.140625" defaultRowHeight="12.75"/>
  <cols>
    <col min="1" max="1" width="4.28125" style="10" customWidth="1"/>
    <col min="2" max="2" width="28.7109375" style="10" customWidth="1"/>
    <col min="3" max="3" width="14.140625" style="12" customWidth="1"/>
    <col min="4" max="4" width="16.421875" style="39" customWidth="1"/>
    <col min="5" max="5" width="16.421875" style="40" customWidth="1"/>
    <col min="6" max="6" width="11.00390625" style="10" customWidth="1"/>
    <col min="7" max="7" width="22.57421875" style="10" customWidth="1"/>
    <col min="8" max="8" width="16.140625" style="10" customWidth="1"/>
    <col min="9" max="9" width="36.140625" style="10" customWidth="1"/>
    <col min="10" max="10" width="26.00390625" style="10" customWidth="1"/>
    <col min="11" max="13" width="15.140625" style="10" customWidth="1"/>
    <col min="14" max="15" width="11.00390625" style="10" customWidth="1"/>
    <col min="16" max="16" width="11.57421875" style="0" customWidth="1"/>
    <col min="17" max="19" width="11.00390625" style="0" customWidth="1"/>
    <col min="20" max="23" width="11.28125" style="0" customWidth="1"/>
  </cols>
  <sheetData>
    <row r="2" spans="4:5" ht="12.75">
      <c r="D2" s="88"/>
      <c r="E2" s="12"/>
    </row>
    <row r="3" spans="1:6" ht="12.75">
      <c r="A3" s="24" t="s">
        <v>93</v>
      </c>
      <c r="F3" s="41"/>
    </row>
    <row r="4" spans="1:23" ht="62.25" customHeight="1">
      <c r="A4" s="262" t="s">
        <v>48</v>
      </c>
      <c r="B4" s="262" t="s">
        <v>49</v>
      </c>
      <c r="C4" s="262" t="s">
        <v>50</v>
      </c>
      <c r="D4" s="262" t="s">
        <v>51</v>
      </c>
      <c r="E4" s="262" t="s">
        <v>52</v>
      </c>
      <c r="F4" s="262" t="s">
        <v>53</v>
      </c>
      <c r="G4" s="262" t="s">
        <v>68</v>
      </c>
      <c r="H4" s="262" t="s">
        <v>69</v>
      </c>
      <c r="I4" s="262" t="s">
        <v>13</v>
      </c>
      <c r="J4" s="262" t="s">
        <v>14</v>
      </c>
      <c r="K4" s="262" t="s">
        <v>54</v>
      </c>
      <c r="L4" s="262"/>
      <c r="M4" s="262"/>
      <c r="N4" s="262" t="s">
        <v>70</v>
      </c>
      <c r="O4" s="262"/>
      <c r="P4" s="262"/>
      <c r="Q4" s="262"/>
      <c r="R4" s="262"/>
      <c r="S4" s="262"/>
      <c r="T4" s="262" t="s">
        <v>55</v>
      </c>
      <c r="U4" s="262" t="s">
        <v>56</v>
      </c>
      <c r="V4" s="262" t="s">
        <v>57</v>
      </c>
      <c r="W4" s="262" t="s">
        <v>58</v>
      </c>
    </row>
    <row r="5" spans="1:23" ht="62.25" customHeight="1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03" t="s">
        <v>59</v>
      </c>
      <c r="L5" s="203" t="s">
        <v>60</v>
      </c>
      <c r="M5" s="203" t="s">
        <v>61</v>
      </c>
      <c r="N5" s="203" t="s">
        <v>62</v>
      </c>
      <c r="O5" s="203" t="s">
        <v>63</v>
      </c>
      <c r="P5" s="203" t="s">
        <v>64</v>
      </c>
      <c r="Q5" s="203" t="s">
        <v>65</v>
      </c>
      <c r="R5" s="203" t="s">
        <v>66</v>
      </c>
      <c r="S5" s="203" t="s">
        <v>67</v>
      </c>
      <c r="T5" s="262"/>
      <c r="U5" s="262"/>
      <c r="V5" s="262"/>
      <c r="W5" s="262"/>
    </row>
    <row r="6" spans="1:23" ht="23.25" customHeight="1">
      <c r="A6" s="263" t="s">
        <v>92</v>
      </c>
      <c r="B6" s="263"/>
      <c r="C6" s="263"/>
      <c r="D6" s="263"/>
      <c r="E6" s="263"/>
      <c r="F6" s="204"/>
      <c r="G6" s="205"/>
      <c r="H6" s="205"/>
      <c r="I6" s="205"/>
      <c r="J6" s="205"/>
      <c r="K6" s="205"/>
      <c r="L6" s="205"/>
      <c r="M6" s="205"/>
      <c r="N6" s="205"/>
      <c r="O6" s="205"/>
      <c r="P6" s="207"/>
      <c r="Q6" s="207"/>
      <c r="R6" s="207"/>
      <c r="S6" s="207"/>
      <c r="T6" s="207"/>
      <c r="U6" s="207"/>
      <c r="V6" s="207"/>
      <c r="W6" s="207"/>
    </row>
    <row r="7" spans="1:23" s="96" customFormat="1" ht="24.75" customHeight="1">
      <c r="A7" s="93">
        <v>1</v>
      </c>
      <c r="B7" s="97" t="s">
        <v>94</v>
      </c>
      <c r="C7" s="98" t="s">
        <v>95</v>
      </c>
      <c r="D7" s="99" t="s">
        <v>96</v>
      </c>
      <c r="E7" s="98" t="s">
        <v>90</v>
      </c>
      <c r="F7" s="107">
        <v>1997</v>
      </c>
      <c r="G7" s="108">
        <v>219000</v>
      </c>
      <c r="H7" s="109" t="s">
        <v>152</v>
      </c>
      <c r="I7" s="100" t="s">
        <v>174</v>
      </c>
      <c r="J7" s="118" t="s">
        <v>175</v>
      </c>
      <c r="K7" s="98" t="s">
        <v>200</v>
      </c>
      <c r="L7" s="98" t="s">
        <v>201</v>
      </c>
      <c r="M7" s="98" t="s">
        <v>202</v>
      </c>
      <c r="N7" s="98" t="s">
        <v>240</v>
      </c>
      <c r="O7" s="98" t="s">
        <v>241</v>
      </c>
      <c r="P7" s="98" t="s">
        <v>242</v>
      </c>
      <c r="Q7" s="98" t="s">
        <v>242</v>
      </c>
      <c r="R7" s="98" t="s">
        <v>241</v>
      </c>
      <c r="S7" s="98" t="s">
        <v>227</v>
      </c>
      <c r="T7" s="98">
        <v>77.59</v>
      </c>
      <c r="U7" s="98">
        <v>1</v>
      </c>
      <c r="V7" s="98" t="s">
        <v>90</v>
      </c>
      <c r="W7" s="98" t="s">
        <v>90</v>
      </c>
    </row>
    <row r="8" spans="1:23" s="96" customFormat="1" ht="24.75" customHeight="1">
      <c r="A8" s="93">
        <v>2</v>
      </c>
      <c r="B8" s="97" t="s">
        <v>97</v>
      </c>
      <c r="C8" s="98" t="s">
        <v>98</v>
      </c>
      <c r="D8" s="98" t="s">
        <v>96</v>
      </c>
      <c r="E8" s="98" t="s">
        <v>90</v>
      </c>
      <c r="F8" s="107">
        <v>1977</v>
      </c>
      <c r="G8" s="110">
        <v>1460000</v>
      </c>
      <c r="H8" s="109" t="s">
        <v>152</v>
      </c>
      <c r="I8" s="118" t="s">
        <v>176</v>
      </c>
      <c r="J8" s="118" t="s">
        <v>175</v>
      </c>
      <c r="K8" s="98" t="s">
        <v>203</v>
      </c>
      <c r="L8" s="98" t="s">
        <v>204</v>
      </c>
      <c r="M8" s="98" t="s">
        <v>205</v>
      </c>
      <c r="N8" s="98" t="s">
        <v>240</v>
      </c>
      <c r="O8" s="98" t="s">
        <v>241</v>
      </c>
      <c r="P8" s="98" t="s">
        <v>241</v>
      </c>
      <c r="Q8" s="98" t="s">
        <v>241</v>
      </c>
      <c r="R8" s="98" t="s">
        <v>241</v>
      </c>
      <c r="S8" s="98" t="s">
        <v>241</v>
      </c>
      <c r="T8" s="98">
        <v>517.3</v>
      </c>
      <c r="U8" s="98">
        <v>2</v>
      </c>
      <c r="V8" s="98" t="s">
        <v>90</v>
      </c>
      <c r="W8" s="98" t="s">
        <v>90</v>
      </c>
    </row>
    <row r="9" spans="1:23" s="96" customFormat="1" ht="24.75" customHeight="1">
      <c r="A9" s="93">
        <v>3</v>
      </c>
      <c r="B9" s="97" t="s">
        <v>99</v>
      </c>
      <c r="C9" s="98" t="s">
        <v>100</v>
      </c>
      <c r="D9" s="98" t="s">
        <v>96</v>
      </c>
      <c r="E9" s="98" t="s">
        <v>90</v>
      </c>
      <c r="F9" s="107" t="s">
        <v>153</v>
      </c>
      <c r="G9" s="110">
        <v>198000</v>
      </c>
      <c r="H9" s="109" t="s">
        <v>152</v>
      </c>
      <c r="I9" s="100"/>
      <c r="J9" s="118" t="s">
        <v>177</v>
      </c>
      <c r="K9" s="98" t="s">
        <v>206</v>
      </c>
      <c r="L9" s="98" t="s">
        <v>207</v>
      </c>
      <c r="M9" s="98" t="s">
        <v>208</v>
      </c>
      <c r="N9" s="98" t="s">
        <v>240</v>
      </c>
      <c r="O9" s="98" t="s">
        <v>241</v>
      </c>
      <c r="P9" s="98" t="s">
        <v>242</v>
      </c>
      <c r="Q9" s="98" t="s">
        <v>241</v>
      </c>
      <c r="R9" s="98" t="s">
        <v>243</v>
      </c>
      <c r="S9" s="98" t="s">
        <v>227</v>
      </c>
      <c r="T9" s="98">
        <v>64.21</v>
      </c>
      <c r="U9" s="98">
        <v>1</v>
      </c>
      <c r="V9" s="98" t="s">
        <v>90</v>
      </c>
      <c r="W9" s="98" t="s">
        <v>90</v>
      </c>
    </row>
    <row r="10" spans="1:23" s="96" customFormat="1" ht="24.75" customHeight="1">
      <c r="A10" s="93">
        <v>4</v>
      </c>
      <c r="B10" s="97" t="s">
        <v>101</v>
      </c>
      <c r="C10" s="98" t="s">
        <v>102</v>
      </c>
      <c r="D10" s="98" t="s">
        <v>96</v>
      </c>
      <c r="E10" s="98" t="s">
        <v>90</v>
      </c>
      <c r="F10" s="107" t="s">
        <v>154</v>
      </c>
      <c r="G10" s="110">
        <v>325000</v>
      </c>
      <c r="H10" s="109" t="s">
        <v>152</v>
      </c>
      <c r="I10" s="100" t="s">
        <v>178</v>
      </c>
      <c r="J10" s="118" t="s">
        <v>175</v>
      </c>
      <c r="K10" s="98" t="s">
        <v>200</v>
      </c>
      <c r="L10" s="98" t="s">
        <v>201</v>
      </c>
      <c r="M10" s="98" t="s">
        <v>208</v>
      </c>
      <c r="N10" s="98" t="s">
        <v>240</v>
      </c>
      <c r="O10" s="98" t="s">
        <v>241</v>
      </c>
      <c r="P10" s="98" t="s">
        <v>242</v>
      </c>
      <c r="Q10" s="98" t="s">
        <v>242</v>
      </c>
      <c r="R10" s="98" t="s">
        <v>242</v>
      </c>
      <c r="S10" s="98" t="s">
        <v>242</v>
      </c>
      <c r="T10" s="98">
        <v>102.53</v>
      </c>
      <c r="U10" s="98">
        <v>1</v>
      </c>
      <c r="V10" s="98" t="s">
        <v>90</v>
      </c>
      <c r="W10" s="98" t="s">
        <v>90</v>
      </c>
    </row>
    <row r="11" spans="1:23" s="96" customFormat="1" ht="24.75" customHeight="1">
      <c r="A11" s="93">
        <v>5</v>
      </c>
      <c r="B11" s="97" t="s">
        <v>103</v>
      </c>
      <c r="C11" s="98" t="s">
        <v>104</v>
      </c>
      <c r="D11" s="98" t="s">
        <v>96</v>
      </c>
      <c r="E11" s="98" t="s">
        <v>90</v>
      </c>
      <c r="F11" s="107" t="s">
        <v>155</v>
      </c>
      <c r="G11" s="110">
        <v>251000</v>
      </c>
      <c r="H11" s="109" t="s">
        <v>152</v>
      </c>
      <c r="I11" s="100" t="s">
        <v>179</v>
      </c>
      <c r="J11" s="118" t="s">
        <v>175</v>
      </c>
      <c r="K11" s="98" t="s">
        <v>206</v>
      </c>
      <c r="L11" s="98" t="s">
        <v>209</v>
      </c>
      <c r="M11" s="98" t="s">
        <v>210</v>
      </c>
      <c r="N11" s="98" t="s">
        <v>240</v>
      </c>
      <c r="O11" s="98" t="s">
        <v>242</v>
      </c>
      <c r="P11" s="98" t="s">
        <v>242</v>
      </c>
      <c r="Q11" s="98" t="s">
        <v>241</v>
      </c>
      <c r="R11" s="98" t="s">
        <v>241</v>
      </c>
      <c r="S11" s="98" t="s">
        <v>241</v>
      </c>
      <c r="T11" s="98">
        <v>89</v>
      </c>
      <c r="U11" s="98" t="s">
        <v>244</v>
      </c>
      <c r="V11" s="98" t="s">
        <v>90</v>
      </c>
      <c r="W11" s="98" t="s">
        <v>90</v>
      </c>
    </row>
    <row r="12" spans="1:23" s="96" customFormat="1" ht="24.75" customHeight="1">
      <c r="A12" s="93">
        <v>6</v>
      </c>
      <c r="B12" s="97" t="s">
        <v>105</v>
      </c>
      <c r="C12" s="98" t="s">
        <v>106</v>
      </c>
      <c r="D12" s="98" t="s">
        <v>96</v>
      </c>
      <c r="E12" s="98" t="s">
        <v>90</v>
      </c>
      <c r="F12" s="111">
        <v>1994</v>
      </c>
      <c r="G12" s="110">
        <v>1327000</v>
      </c>
      <c r="H12" s="109" t="s">
        <v>152</v>
      </c>
      <c r="I12" s="118" t="s">
        <v>180</v>
      </c>
      <c r="J12" s="118" t="s">
        <v>175</v>
      </c>
      <c r="K12" s="98" t="s">
        <v>211</v>
      </c>
      <c r="L12" s="98" t="s">
        <v>212</v>
      </c>
      <c r="M12" s="98" t="s">
        <v>213</v>
      </c>
      <c r="N12" s="98" t="s">
        <v>240</v>
      </c>
      <c r="O12" s="98" t="s">
        <v>242</v>
      </c>
      <c r="P12" s="98" t="s">
        <v>242</v>
      </c>
      <c r="Q12" s="98" t="s">
        <v>242</v>
      </c>
      <c r="R12" s="98" t="s">
        <v>241</v>
      </c>
      <c r="S12" s="98" t="s">
        <v>241</v>
      </c>
      <c r="T12" s="98">
        <v>426.14</v>
      </c>
      <c r="U12" s="98">
        <v>1</v>
      </c>
      <c r="V12" s="98" t="s">
        <v>90</v>
      </c>
      <c r="W12" s="98" t="s">
        <v>90</v>
      </c>
    </row>
    <row r="13" spans="1:23" s="96" customFormat="1" ht="24.75" customHeight="1">
      <c r="A13" s="93">
        <v>7</v>
      </c>
      <c r="B13" s="97" t="s">
        <v>107</v>
      </c>
      <c r="C13" s="98" t="s">
        <v>106</v>
      </c>
      <c r="D13" s="98" t="s">
        <v>96</v>
      </c>
      <c r="E13" s="98" t="s">
        <v>90</v>
      </c>
      <c r="F13" s="111">
        <v>1994</v>
      </c>
      <c r="G13" s="110">
        <v>1120000</v>
      </c>
      <c r="H13" s="109" t="s">
        <v>152</v>
      </c>
      <c r="I13" s="118" t="s">
        <v>180</v>
      </c>
      <c r="J13" s="118" t="s">
        <v>181</v>
      </c>
      <c r="K13" s="98" t="s">
        <v>211</v>
      </c>
      <c r="L13" s="98" t="s">
        <v>212</v>
      </c>
      <c r="M13" s="98" t="s">
        <v>213</v>
      </c>
      <c r="N13" s="98" t="s">
        <v>240</v>
      </c>
      <c r="O13" s="98" t="s">
        <v>241</v>
      </c>
      <c r="P13" s="98" t="s">
        <v>242</v>
      </c>
      <c r="Q13" s="98" t="s">
        <v>242</v>
      </c>
      <c r="R13" s="98" t="s">
        <v>243</v>
      </c>
      <c r="S13" s="98" t="s">
        <v>241</v>
      </c>
      <c r="T13" s="98">
        <v>359.63</v>
      </c>
      <c r="U13" s="98">
        <v>1</v>
      </c>
      <c r="V13" s="98" t="s">
        <v>90</v>
      </c>
      <c r="W13" s="98" t="s">
        <v>90</v>
      </c>
    </row>
    <row r="14" spans="1:23" s="96" customFormat="1" ht="24.75" customHeight="1">
      <c r="A14" s="93">
        <v>8</v>
      </c>
      <c r="B14" s="97" t="s">
        <v>108</v>
      </c>
      <c r="C14" s="98" t="s">
        <v>109</v>
      </c>
      <c r="D14" s="98" t="s">
        <v>96</v>
      </c>
      <c r="E14" s="98" t="s">
        <v>90</v>
      </c>
      <c r="F14" s="111">
        <v>1996</v>
      </c>
      <c r="G14" s="110">
        <v>165000</v>
      </c>
      <c r="H14" s="109" t="s">
        <v>152</v>
      </c>
      <c r="I14" s="118"/>
      <c r="J14" s="118" t="s">
        <v>175</v>
      </c>
      <c r="K14" s="98" t="s">
        <v>206</v>
      </c>
      <c r="L14" s="98" t="s">
        <v>214</v>
      </c>
      <c r="M14" s="98" t="s">
        <v>215</v>
      </c>
      <c r="N14" s="98" t="s">
        <v>240</v>
      </c>
      <c r="O14" s="98" t="s">
        <v>242</v>
      </c>
      <c r="P14" s="98" t="s">
        <v>242</v>
      </c>
      <c r="Q14" s="98" t="s">
        <v>242</v>
      </c>
      <c r="R14" s="98" t="s">
        <v>241</v>
      </c>
      <c r="S14" s="98" t="s">
        <v>241</v>
      </c>
      <c r="T14" s="98">
        <v>53.5</v>
      </c>
      <c r="U14" s="98">
        <v>1</v>
      </c>
      <c r="V14" s="98" t="s">
        <v>90</v>
      </c>
      <c r="W14" s="98" t="s">
        <v>90</v>
      </c>
    </row>
    <row r="15" spans="1:23" s="96" customFormat="1" ht="24.75" customHeight="1">
      <c r="A15" s="93">
        <v>9</v>
      </c>
      <c r="B15" s="97" t="s">
        <v>108</v>
      </c>
      <c r="C15" s="98" t="s">
        <v>109</v>
      </c>
      <c r="D15" s="98" t="s">
        <v>96</v>
      </c>
      <c r="E15" s="98" t="s">
        <v>90</v>
      </c>
      <c r="F15" s="111">
        <v>1996</v>
      </c>
      <c r="G15" s="110">
        <v>331000</v>
      </c>
      <c r="H15" s="109" t="s">
        <v>152</v>
      </c>
      <c r="I15" s="100"/>
      <c r="J15" s="118" t="s">
        <v>175</v>
      </c>
      <c r="K15" s="98" t="s">
        <v>206</v>
      </c>
      <c r="L15" s="98" t="s">
        <v>214</v>
      </c>
      <c r="M15" s="98" t="s">
        <v>216</v>
      </c>
      <c r="N15" s="98" t="s">
        <v>240</v>
      </c>
      <c r="O15" s="98" t="s">
        <v>242</v>
      </c>
      <c r="P15" s="98" t="s">
        <v>242</v>
      </c>
      <c r="Q15" s="98" t="s">
        <v>242</v>
      </c>
      <c r="R15" s="98" t="s">
        <v>242</v>
      </c>
      <c r="S15" s="98" t="s">
        <v>242</v>
      </c>
      <c r="T15" s="98">
        <v>107.41</v>
      </c>
      <c r="U15" s="98">
        <v>2</v>
      </c>
      <c r="V15" s="98" t="s">
        <v>96</v>
      </c>
      <c r="W15" s="98" t="s">
        <v>90</v>
      </c>
    </row>
    <row r="16" spans="1:23" s="96" customFormat="1" ht="24.75" customHeight="1">
      <c r="A16" s="93">
        <v>10</v>
      </c>
      <c r="B16" s="97" t="s">
        <v>110</v>
      </c>
      <c r="C16" s="98" t="s">
        <v>111</v>
      </c>
      <c r="D16" s="98" t="s">
        <v>96</v>
      </c>
      <c r="E16" s="98" t="s">
        <v>156</v>
      </c>
      <c r="F16" s="111">
        <v>1906</v>
      </c>
      <c r="G16" s="110">
        <v>520000</v>
      </c>
      <c r="H16" s="109" t="s">
        <v>152</v>
      </c>
      <c r="I16" s="100"/>
      <c r="J16" s="118" t="s">
        <v>182</v>
      </c>
      <c r="K16" s="98" t="s">
        <v>206</v>
      </c>
      <c r="L16" s="98" t="s">
        <v>214</v>
      </c>
      <c r="M16" s="98" t="s">
        <v>217</v>
      </c>
      <c r="N16" s="98"/>
      <c r="O16" s="98" t="s">
        <v>242</v>
      </c>
      <c r="P16" s="98" t="s">
        <v>242</v>
      </c>
      <c r="Q16" s="98" t="s">
        <v>242</v>
      </c>
      <c r="R16" s="98" t="s">
        <v>241</v>
      </c>
      <c r="S16" s="98" t="s">
        <v>241</v>
      </c>
      <c r="T16" s="98">
        <v>160</v>
      </c>
      <c r="U16" s="98">
        <v>2</v>
      </c>
      <c r="V16" s="98" t="s">
        <v>90</v>
      </c>
      <c r="W16" s="98" t="s">
        <v>90</v>
      </c>
    </row>
    <row r="17" spans="1:23" s="96" customFormat="1" ht="24.75" customHeight="1">
      <c r="A17" s="93">
        <v>11</v>
      </c>
      <c r="B17" s="97" t="s">
        <v>112</v>
      </c>
      <c r="C17" s="98" t="s">
        <v>113</v>
      </c>
      <c r="D17" s="98" t="s">
        <v>96</v>
      </c>
      <c r="E17" s="102" t="s">
        <v>157</v>
      </c>
      <c r="F17" s="111">
        <v>1900</v>
      </c>
      <c r="G17" s="110">
        <v>140000</v>
      </c>
      <c r="H17" s="109" t="s">
        <v>152</v>
      </c>
      <c r="I17" s="100"/>
      <c r="J17" s="118" t="s">
        <v>182</v>
      </c>
      <c r="K17" s="98" t="s">
        <v>206</v>
      </c>
      <c r="L17" s="98" t="s">
        <v>214</v>
      </c>
      <c r="M17" s="98" t="s">
        <v>217</v>
      </c>
      <c r="N17" s="98" t="s">
        <v>240</v>
      </c>
      <c r="O17" s="98" t="s">
        <v>245</v>
      </c>
      <c r="P17" s="98" t="s">
        <v>242</v>
      </c>
      <c r="Q17" s="98" t="s">
        <v>227</v>
      </c>
      <c r="R17" s="98" t="s">
        <v>245</v>
      </c>
      <c r="S17" s="98" t="s">
        <v>227</v>
      </c>
      <c r="T17" s="98">
        <v>88</v>
      </c>
      <c r="U17" s="98">
        <v>1</v>
      </c>
      <c r="V17" s="98" t="s">
        <v>90</v>
      </c>
      <c r="W17" s="98" t="s">
        <v>90</v>
      </c>
    </row>
    <row r="18" spans="1:23" s="96" customFormat="1" ht="24.75" customHeight="1">
      <c r="A18" s="93">
        <v>12</v>
      </c>
      <c r="B18" s="97" t="s">
        <v>114</v>
      </c>
      <c r="C18" s="98" t="s">
        <v>106</v>
      </c>
      <c r="D18" s="98" t="s">
        <v>96</v>
      </c>
      <c r="E18" s="102" t="s">
        <v>157</v>
      </c>
      <c r="F18" s="111">
        <v>1990</v>
      </c>
      <c r="G18" s="110">
        <v>1256000</v>
      </c>
      <c r="H18" s="109" t="s">
        <v>152</v>
      </c>
      <c r="I18" s="100" t="s">
        <v>180</v>
      </c>
      <c r="J18" s="118" t="s">
        <v>183</v>
      </c>
      <c r="K18" s="98" t="s">
        <v>211</v>
      </c>
      <c r="L18" s="98" t="s">
        <v>204</v>
      </c>
      <c r="M18" s="98" t="s">
        <v>218</v>
      </c>
      <c r="N18" s="98" t="s">
        <v>240</v>
      </c>
      <c r="O18" s="98" t="s">
        <v>242</v>
      </c>
      <c r="P18" s="98" t="s">
        <v>242</v>
      </c>
      <c r="Q18" s="98" t="s">
        <v>242</v>
      </c>
      <c r="R18" s="98" t="s">
        <v>242</v>
      </c>
      <c r="S18" s="98" t="s">
        <v>242</v>
      </c>
      <c r="T18" s="98">
        <v>403.1</v>
      </c>
      <c r="U18" s="98">
        <v>1</v>
      </c>
      <c r="V18" s="98" t="s">
        <v>90</v>
      </c>
      <c r="W18" s="98" t="s">
        <v>90</v>
      </c>
    </row>
    <row r="19" spans="1:23" s="96" customFormat="1" ht="24.75" customHeight="1">
      <c r="A19" s="93">
        <v>13</v>
      </c>
      <c r="B19" s="265" t="s">
        <v>115</v>
      </c>
      <c r="C19" s="267" t="s">
        <v>116</v>
      </c>
      <c r="D19" s="267" t="s">
        <v>96</v>
      </c>
      <c r="E19" s="273" t="s">
        <v>157</v>
      </c>
      <c r="F19" s="107" t="s">
        <v>158</v>
      </c>
      <c r="G19" s="274">
        <v>673000</v>
      </c>
      <c r="H19" s="276" t="s">
        <v>152</v>
      </c>
      <c r="I19" s="100" t="s">
        <v>184</v>
      </c>
      <c r="J19" s="118" t="s">
        <v>185</v>
      </c>
      <c r="K19" s="98" t="s">
        <v>219</v>
      </c>
      <c r="L19" s="98" t="s">
        <v>220</v>
      </c>
      <c r="M19" s="98" t="s">
        <v>221</v>
      </c>
      <c r="N19" s="98" t="s">
        <v>240</v>
      </c>
      <c r="O19" s="98" t="s">
        <v>242</v>
      </c>
      <c r="P19" s="98" t="s">
        <v>242</v>
      </c>
      <c r="Q19" s="98" t="s">
        <v>242</v>
      </c>
      <c r="R19" s="98" t="s">
        <v>242</v>
      </c>
      <c r="S19" s="98" t="s">
        <v>242</v>
      </c>
      <c r="T19" s="98">
        <v>138.25</v>
      </c>
      <c r="U19" s="98">
        <v>3</v>
      </c>
      <c r="V19" s="98" t="s">
        <v>96</v>
      </c>
      <c r="W19" s="98" t="s">
        <v>90</v>
      </c>
    </row>
    <row r="20" spans="1:23" s="96" customFormat="1" ht="24.75" customHeight="1">
      <c r="A20" s="93">
        <v>14</v>
      </c>
      <c r="B20" s="265"/>
      <c r="C20" s="267"/>
      <c r="D20" s="272"/>
      <c r="E20" s="272"/>
      <c r="F20" s="107" t="s">
        <v>159</v>
      </c>
      <c r="G20" s="275"/>
      <c r="H20" s="277"/>
      <c r="I20" s="100"/>
      <c r="J20" s="118"/>
      <c r="K20" s="98" t="s">
        <v>211</v>
      </c>
      <c r="L20" s="98" t="s">
        <v>220</v>
      </c>
      <c r="M20" s="98" t="s">
        <v>222</v>
      </c>
      <c r="N20" s="98" t="s">
        <v>240</v>
      </c>
      <c r="O20" s="98" t="s">
        <v>241</v>
      </c>
      <c r="P20" s="98" t="s">
        <v>241</v>
      </c>
      <c r="Q20" s="98" t="s">
        <v>241</v>
      </c>
      <c r="R20" s="98" t="s">
        <v>241</v>
      </c>
      <c r="S20" s="98" t="s">
        <v>241</v>
      </c>
      <c r="T20" s="98">
        <v>108.92</v>
      </c>
      <c r="U20" s="98">
        <v>3</v>
      </c>
      <c r="V20" s="98" t="s">
        <v>96</v>
      </c>
      <c r="W20" s="98" t="s">
        <v>90</v>
      </c>
    </row>
    <row r="21" spans="1:23" s="96" customFormat="1" ht="24.75" customHeight="1">
      <c r="A21" s="93">
        <v>15</v>
      </c>
      <c r="B21" s="97" t="s">
        <v>117</v>
      </c>
      <c r="C21" s="98" t="s">
        <v>118</v>
      </c>
      <c r="D21" s="98" t="s">
        <v>96</v>
      </c>
      <c r="E21" s="102" t="s">
        <v>157</v>
      </c>
      <c r="F21" s="111">
        <v>1994</v>
      </c>
      <c r="G21" s="110">
        <v>801000</v>
      </c>
      <c r="H21" s="109" t="s">
        <v>152</v>
      </c>
      <c r="I21" s="100"/>
      <c r="J21" s="118" t="s">
        <v>186</v>
      </c>
      <c r="K21" s="98" t="s">
        <v>223</v>
      </c>
      <c r="L21" s="98" t="s">
        <v>224</v>
      </c>
      <c r="M21" s="98" t="s">
        <v>225</v>
      </c>
      <c r="N21" s="98" t="s">
        <v>240</v>
      </c>
      <c r="O21" s="98" t="s">
        <v>242</v>
      </c>
      <c r="P21" s="98" t="s">
        <v>242</v>
      </c>
      <c r="Q21" s="98" t="s">
        <v>242</v>
      </c>
      <c r="R21" s="98" t="s">
        <v>242</v>
      </c>
      <c r="S21" s="98" t="s">
        <v>242</v>
      </c>
      <c r="T21" s="98">
        <v>252.61</v>
      </c>
      <c r="U21" s="98">
        <v>1</v>
      </c>
      <c r="V21" s="98" t="s">
        <v>90</v>
      </c>
      <c r="W21" s="98" t="s">
        <v>90</v>
      </c>
    </row>
    <row r="22" spans="1:23" s="96" customFormat="1" ht="24.75" customHeight="1">
      <c r="A22" s="93">
        <v>16</v>
      </c>
      <c r="B22" s="97" t="s">
        <v>119</v>
      </c>
      <c r="C22" s="98" t="s">
        <v>120</v>
      </c>
      <c r="D22" s="98" t="s">
        <v>96</v>
      </c>
      <c r="E22" s="102" t="s">
        <v>157</v>
      </c>
      <c r="F22" s="111">
        <v>1980</v>
      </c>
      <c r="G22" s="110">
        <v>545000</v>
      </c>
      <c r="H22" s="109" t="s">
        <v>152</v>
      </c>
      <c r="I22" s="100"/>
      <c r="J22" s="118" t="s">
        <v>187</v>
      </c>
      <c r="K22" s="98" t="s">
        <v>226</v>
      </c>
      <c r="L22" s="98" t="s">
        <v>227</v>
      </c>
      <c r="M22" s="98" t="s">
        <v>228</v>
      </c>
      <c r="N22" s="98" t="s">
        <v>240</v>
      </c>
      <c r="O22" s="98" t="s">
        <v>241</v>
      </c>
      <c r="P22" s="98" t="s">
        <v>242</v>
      </c>
      <c r="Q22" s="98" t="s">
        <v>242</v>
      </c>
      <c r="R22" s="98" t="s">
        <v>241</v>
      </c>
      <c r="S22" s="98" t="s">
        <v>242</v>
      </c>
      <c r="T22" s="98">
        <v>171.81</v>
      </c>
      <c r="U22" s="98">
        <v>1</v>
      </c>
      <c r="V22" s="98" t="s">
        <v>90</v>
      </c>
      <c r="W22" s="98" t="s">
        <v>90</v>
      </c>
    </row>
    <row r="23" spans="1:23" s="96" customFormat="1" ht="24.75" customHeight="1">
      <c r="A23" s="93">
        <v>17</v>
      </c>
      <c r="B23" s="97" t="s">
        <v>121</v>
      </c>
      <c r="C23" s="98" t="s">
        <v>122</v>
      </c>
      <c r="D23" s="98" t="s">
        <v>96</v>
      </c>
      <c r="E23" s="102" t="s">
        <v>157</v>
      </c>
      <c r="F23" s="111">
        <v>1960</v>
      </c>
      <c r="G23" s="110">
        <v>1011000</v>
      </c>
      <c r="H23" s="109" t="s">
        <v>152</v>
      </c>
      <c r="I23" s="100" t="s">
        <v>184</v>
      </c>
      <c r="J23" s="118" t="s">
        <v>186</v>
      </c>
      <c r="K23" s="98" t="s">
        <v>229</v>
      </c>
      <c r="L23" s="98" t="s">
        <v>230</v>
      </c>
      <c r="M23" s="98" t="s">
        <v>231</v>
      </c>
      <c r="N23" s="98" t="s">
        <v>240</v>
      </c>
      <c r="O23" s="98" t="s">
        <v>242</v>
      </c>
      <c r="P23" s="98" t="s">
        <v>242</v>
      </c>
      <c r="Q23" s="98" t="s">
        <v>242</v>
      </c>
      <c r="R23" s="98" t="s">
        <v>242</v>
      </c>
      <c r="S23" s="98" t="s">
        <v>242</v>
      </c>
      <c r="T23" s="98">
        <v>318.97</v>
      </c>
      <c r="U23" s="98">
        <v>2</v>
      </c>
      <c r="V23" s="98" t="s">
        <v>90</v>
      </c>
      <c r="W23" s="98" t="s">
        <v>90</v>
      </c>
    </row>
    <row r="24" spans="1:23" s="96" customFormat="1" ht="24.75" customHeight="1">
      <c r="A24" s="93">
        <v>18</v>
      </c>
      <c r="B24" s="97" t="s">
        <v>123</v>
      </c>
      <c r="C24" s="98" t="s">
        <v>106</v>
      </c>
      <c r="D24" s="98" t="s">
        <v>96</v>
      </c>
      <c r="E24" s="102" t="s">
        <v>157</v>
      </c>
      <c r="F24" s="111">
        <v>2002</v>
      </c>
      <c r="G24" s="110">
        <v>1145000</v>
      </c>
      <c r="H24" s="109" t="s">
        <v>152</v>
      </c>
      <c r="I24" s="100" t="s">
        <v>188</v>
      </c>
      <c r="J24" s="118" t="s">
        <v>189</v>
      </c>
      <c r="K24" s="98" t="s">
        <v>232</v>
      </c>
      <c r="L24" s="98"/>
      <c r="M24" s="98" t="s">
        <v>233</v>
      </c>
      <c r="N24" s="98" t="s">
        <v>240</v>
      </c>
      <c r="O24" s="98" t="s">
        <v>242</v>
      </c>
      <c r="P24" s="98" t="s">
        <v>242</v>
      </c>
      <c r="Q24" s="98" t="s">
        <v>242</v>
      </c>
      <c r="R24" s="98" t="s">
        <v>242</v>
      </c>
      <c r="S24" s="98" t="s">
        <v>242</v>
      </c>
      <c r="T24" s="98">
        <v>367.7</v>
      </c>
      <c r="U24" s="98">
        <v>1</v>
      </c>
      <c r="V24" s="98" t="s">
        <v>90</v>
      </c>
      <c r="W24" s="98" t="s">
        <v>90</v>
      </c>
    </row>
    <row r="25" spans="1:23" s="96" customFormat="1" ht="24.75" customHeight="1">
      <c r="A25" s="93">
        <v>19</v>
      </c>
      <c r="B25" s="97" t="s">
        <v>124</v>
      </c>
      <c r="C25" s="98" t="s">
        <v>125</v>
      </c>
      <c r="D25" s="100" t="s">
        <v>90</v>
      </c>
      <c r="E25" s="102" t="s">
        <v>157</v>
      </c>
      <c r="F25" s="111">
        <v>2002</v>
      </c>
      <c r="G25" s="110">
        <v>128000</v>
      </c>
      <c r="H25" s="109" t="s">
        <v>152</v>
      </c>
      <c r="I25" s="100"/>
      <c r="J25" s="118" t="s">
        <v>177</v>
      </c>
      <c r="K25" s="98" t="s">
        <v>234</v>
      </c>
      <c r="L25" s="98" t="s">
        <v>235</v>
      </c>
      <c r="M25" s="98" t="s">
        <v>236</v>
      </c>
      <c r="N25" s="98" t="s">
        <v>240</v>
      </c>
      <c r="O25" s="98" t="s">
        <v>242</v>
      </c>
      <c r="P25" s="98" t="s">
        <v>242</v>
      </c>
      <c r="Q25" s="98" t="s">
        <v>242</v>
      </c>
      <c r="R25" s="98" t="s">
        <v>245</v>
      </c>
      <c r="S25" s="98" t="s">
        <v>227</v>
      </c>
      <c r="T25" s="98">
        <v>41.51</v>
      </c>
      <c r="U25" s="98">
        <v>1</v>
      </c>
      <c r="V25" s="98" t="s">
        <v>90</v>
      </c>
      <c r="W25" s="98" t="s">
        <v>90</v>
      </c>
    </row>
    <row r="26" spans="1:23" s="96" customFormat="1" ht="24.75" customHeight="1">
      <c r="A26" s="93">
        <v>20</v>
      </c>
      <c r="B26" s="97" t="s">
        <v>126</v>
      </c>
      <c r="C26" s="98" t="s">
        <v>127</v>
      </c>
      <c r="D26" s="100" t="s">
        <v>96</v>
      </c>
      <c r="E26" s="102" t="s">
        <v>157</v>
      </c>
      <c r="F26" s="111">
        <v>1960</v>
      </c>
      <c r="G26" s="110">
        <v>256000</v>
      </c>
      <c r="H26" s="109" t="s">
        <v>152</v>
      </c>
      <c r="I26" s="100"/>
      <c r="J26" s="118" t="s">
        <v>190</v>
      </c>
      <c r="K26" s="98" t="s">
        <v>237</v>
      </c>
      <c r="L26" s="98" t="s">
        <v>212</v>
      </c>
      <c r="M26" s="98" t="s">
        <v>238</v>
      </c>
      <c r="N26" s="98" t="s">
        <v>240</v>
      </c>
      <c r="O26" s="98" t="s">
        <v>242</v>
      </c>
      <c r="P26" s="98" t="s">
        <v>242</v>
      </c>
      <c r="Q26" s="98" t="s">
        <v>242</v>
      </c>
      <c r="R26" s="98" t="s">
        <v>242</v>
      </c>
      <c r="S26" s="98" t="s">
        <v>227</v>
      </c>
      <c r="T26" s="98">
        <v>77</v>
      </c>
      <c r="U26" s="98">
        <v>1</v>
      </c>
      <c r="V26" s="98" t="s">
        <v>90</v>
      </c>
      <c r="W26" s="98" t="s">
        <v>90</v>
      </c>
    </row>
    <row r="27" spans="1:23" s="96" customFormat="1" ht="24.75" customHeight="1">
      <c r="A27" s="93">
        <v>21</v>
      </c>
      <c r="B27" s="97" t="s">
        <v>128</v>
      </c>
      <c r="C27" s="98" t="s">
        <v>129</v>
      </c>
      <c r="D27" s="100" t="s">
        <v>96</v>
      </c>
      <c r="E27" s="102" t="s">
        <v>157</v>
      </c>
      <c r="F27" s="111">
        <v>1998</v>
      </c>
      <c r="G27" s="110">
        <v>627000</v>
      </c>
      <c r="H27" s="109" t="s">
        <v>152</v>
      </c>
      <c r="I27" s="100"/>
      <c r="J27" s="118" t="s">
        <v>183</v>
      </c>
      <c r="K27" s="98" t="s">
        <v>239</v>
      </c>
      <c r="L27" s="98" t="s">
        <v>212</v>
      </c>
      <c r="M27" s="98" t="s">
        <v>236</v>
      </c>
      <c r="N27" s="98" t="s">
        <v>240</v>
      </c>
      <c r="O27" s="98" t="s">
        <v>242</v>
      </c>
      <c r="P27" s="98" t="s">
        <v>242</v>
      </c>
      <c r="Q27" s="98" t="s">
        <v>242</v>
      </c>
      <c r="R27" s="98" t="s">
        <v>242</v>
      </c>
      <c r="S27" s="98" t="s">
        <v>242</v>
      </c>
      <c r="T27" s="98">
        <v>197.78</v>
      </c>
      <c r="U27" s="98">
        <v>1</v>
      </c>
      <c r="V27" s="98" t="s">
        <v>90</v>
      </c>
      <c r="W27" s="98" t="s">
        <v>90</v>
      </c>
    </row>
    <row r="28" spans="1:23" s="96" customFormat="1" ht="24.75" customHeight="1">
      <c r="A28" s="93">
        <v>22</v>
      </c>
      <c r="B28" s="101" t="s">
        <v>130</v>
      </c>
      <c r="C28" s="98"/>
      <c r="D28" s="100"/>
      <c r="E28" s="102"/>
      <c r="F28" s="111" t="s">
        <v>160</v>
      </c>
      <c r="G28" s="110">
        <v>937787.85</v>
      </c>
      <c r="H28" s="109" t="s">
        <v>161</v>
      </c>
      <c r="I28" s="100"/>
      <c r="J28" s="118" t="s">
        <v>191</v>
      </c>
      <c r="K28" s="94"/>
      <c r="L28" s="94"/>
      <c r="M28" s="94"/>
      <c r="N28" s="94"/>
      <c r="O28" s="94"/>
      <c r="P28" s="95"/>
      <c r="Q28" s="95"/>
      <c r="R28" s="95"/>
      <c r="S28" s="95"/>
      <c r="T28" s="95"/>
      <c r="U28" s="95"/>
      <c r="V28" s="95"/>
      <c r="W28" s="95"/>
    </row>
    <row r="29" spans="1:23" s="96" customFormat="1" ht="24.75" customHeight="1">
      <c r="A29" s="93">
        <v>23</v>
      </c>
      <c r="B29" s="97" t="s">
        <v>131</v>
      </c>
      <c r="C29" s="98"/>
      <c r="D29" s="102"/>
      <c r="E29" s="102"/>
      <c r="F29" s="98" t="s">
        <v>162</v>
      </c>
      <c r="G29" s="110">
        <v>1078609.11</v>
      </c>
      <c r="H29" s="109" t="s">
        <v>161</v>
      </c>
      <c r="I29" s="119"/>
      <c r="J29" s="98" t="s">
        <v>186</v>
      </c>
      <c r="K29" s="94"/>
      <c r="L29" s="94"/>
      <c r="M29" s="94"/>
      <c r="N29" s="94"/>
      <c r="O29" s="94"/>
      <c r="P29" s="95"/>
      <c r="Q29" s="95"/>
      <c r="R29" s="95"/>
      <c r="S29" s="95"/>
      <c r="T29" s="95"/>
      <c r="U29" s="95"/>
      <c r="V29" s="95"/>
      <c r="W29" s="95"/>
    </row>
    <row r="30" spans="1:23" s="96" customFormat="1" ht="24.75" customHeight="1">
      <c r="A30" s="93">
        <v>24</v>
      </c>
      <c r="B30" s="97" t="s">
        <v>132</v>
      </c>
      <c r="C30" s="98"/>
      <c r="D30" s="102"/>
      <c r="E30" s="102"/>
      <c r="F30" s="98" t="s">
        <v>163</v>
      </c>
      <c r="G30" s="110">
        <v>64077.5</v>
      </c>
      <c r="H30" s="109" t="s">
        <v>161</v>
      </c>
      <c r="I30" s="119"/>
      <c r="J30" s="98" t="s">
        <v>175</v>
      </c>
      <c r="K30" s="94"/>
      <c r="L30" s="94"/>
      <c r="M30" s="94"/>
      <c r="N30" s="94"/>
      <c r="O30" s="94"/>
      <c r="P30" s="95"/>
      <c r="Q30" s="95"/>
      <c r="R30" s="95"/>
      <c r="S30" s="95"/>
      <c r="T30" s="95"/>
      <c r="U30" s="95"/>
      <c r="V30" s="95"/>
      <c r="W30" s="95"/>
    </row>
    <row r="31" spans="1:23" s="96" customFormat="1" ht="24.75" customHeight="1">
      <c r="A31" s="93">
        <v>25</v>
      </c>
      <c r="B31" s="97" t="s">
        <v>133</v>
      </c>
      <c r="C31" s="98"/>
      <c r="D31" s="102"/>
      <c r="E31" s="102"/>
      <c r="F31" s="98" t="s">
        <v>164</v>
      </c>
      <c r="G31" s="110">
        <v>1182179.59</v>
      </c>
      <c r="H31" s="109" t="s">
        <v>161</v>
      </c>
      <c r="I31" s="120"/>
      <c r="J31" s="98" t="s">
        <v>175</v>
      </c>
      <c r="K31" s="94"/>
      <c r="L31" s="94"/>
      <c r="M31" s="94"/>
      <c r="N31" s="94"/>
      <c r="O31" s="94"/>
      <c r="P31" s="95"/>
      <c r="Q31" s="95"/>
      <c r="R31" s="95"/>
      <c r="S31" s="95"/>
      <c r="T31" s="95"/>
      <c r="U31" s="95"/>
      <c r="V31" s="95"/>
      <c r="W31" s="95"/>
    </row>
    <row r="32" spans="1:23" s="96" customFormat="1" ht="24.75" customHeight="1">
      <c r="A32" s="93">
        <v>26</v>
      </c>
      <c r="B32" s="103" t="s">
        <v>134</v>
      </c>
      <c r="C32" s="104"/>
      <c r="D32" s="102"/>
      <c r="E32" s="102"/>
      <c r="F32" s="104" t="s">
        <v>165</v>
      </c>
      <c r="G32" s="113">
        <v>37240.29</v>
      </c>
      <c r="H32" s="109" t="s">
        <v>161</v>
      </c>
      <c r="I32" s="121"/>
      <c r="J32" s="104" t="s">
        <v>182</v>
      </c>
      <c r="K32" s="94"/>
      <c r="L32" s="94"/>
      <c r="M32" s="94"/>
      <c r="N32" s="94"/>
      <c r="O32" s="94"/>
      <c r="P32" s="95"/>
      <c r="Q32" s="95"/>
      <c r="R32" s="95"/>
      <c r="S32" s="95"/>
      <c r="T32" s="95"/>
      <c r="U32" s="95"/>
      <c r="V32" s="95"/>
      <c r="W32" s="95"/>
    </row>
    <row r="33" spans="1:23" s="96" customFormat="1" ht="24.75" customHeight="1">
      <c r="A33" s="93">
        <v>27</v>
      </c>
      <c r="B33" s="103" t="s">
        <v>135</v>
      </c>
      <c r="C33" s="104"/>
      <c r="D33" s="102"/>
      <c r="E33" s="102"/>
      <c r="F33" s="104" t="s">
        <v>166</v>
      </c>
      <c r="G33" s="113">
        <v>64972.71</v>
      </c>
      <c r="H33" s="109" t="s">
        <v>161</v>
      </c>
      <c r="I33" s="121"/>
      <c r="J33" s="104" t="s">
        <v>192</v>
      </c>
      <c r="K33" s="94"/>
      <c r="L33" s="94"/>
      <c r="M33" s="94"/>
      <c r="N33" s="94"/>
      <c r="O33" s="94"/>
      <c r="P33" s="95"/>
      <c r="Q33" s="95"/>
      <c r="R33" s="95"/>
      <c r="S33" s="95"/>
      <c r="T33" s="95"/>
      <c r="U33" s="95"/>
      <c r="V33" s="95"/>
      <c r="W33" s="95"/>
    </row>
    <row r="34" spans="1:23" s="96" customFormat="1" ht="25.5">
      <c r="A34" s="93">
        <v>28</v>
      </c>
      <c r="B34" s="103" t="s">
        <v>136</v>
      </c>
      <c r="C34" s="104"/>
      <c r="D34" s="102"/>
      <c r="E34" s="102"/>
      <c r="F34" s="104" t="s">
        <v>165</v>
      </c>
      <c r="G34" s="236">
        <v>28154.7</v>
      </c>
      <c r="H34" s="109" t="s">
        <v>161</v>
      </c>
      <c r="I34" s="121"/>
      <c r="J34" s="104" t="s">
        <v>193</v>
      </c>
      <c r="K34" s="94"/>
      <c r="L34" s="94"/>
      <c r="M34" s="94"/>
      <c r="N34" s="94"/>
      <c r="O34" s="94"/>
      <c r="P34" s="95"/>
      <c r="Q34" s="95"/>
      <c r="R34" s="95"/>
      <c r="S34" s="95"/>
      <c r="T34" s="95"/>
      <c r="U34" s="95"/>
      <c r="V34" s="95"/>
      <c r="W34" s="95"/>
    </row>
    <row r="35" spans="1:23" s="96" customFormat="1" ht="24.75" customHeight="1">
      <c r="A35" s="93">
        <v>29</v>
      </c>
      <c r="B35" s="103" t="s">
        <v>137</v>
      </c>
      <c r="C35" s="104"/>
      <c r="D35" s="102"/>
      <c r="E35" s="102"/>
      <c r="F35" s="104">
        <v>2011</v>
      </c>
      <c r="G35" s="113">
        <v>15383.85</v>
      </c>
      <c r="H35" s="109" t="s">
        <v>161</v>
      </c>
      <c r="I35" s="121"/>
      <c r="J35" s="104" t="s">
        <v>186</v>
      </c>
      <c r="K35" s="94"/>
      <c r="L35" s="94"/>
      <c r="M35" s="94"/>
      <c r="N35" s="94"/>
      <c r="O35" s="94"/>
      <c r="P35" s="95"/>
      <c r="Q35" s="95"/>
      <c r="R35" s="95"/>
      <c r="S35" s="95"/>
      <c r="T35" s="95"/>
      <c r="U35" s="95"/>
      <c r="V35" s="95"/>
      <c r="W35" s="95"/>
    </row>
    <row r="36" spans="1:23" s="96" customFormat="1" ht="24.75" customHeight="1">
      <c r="A36" s="93">
        <v>30</v>
      </c>
      <c r="B36" s="103" t="s">
        <v>138</v>
      </c>
      <c r="C36" s="104"/>
      <c r="D36" s="102"/>
      <c r="E36" s="102"/>
      <c r="F36" s="104" t="s">
        <v>167</v>
      </c>
      <c r="G36" s="113">
        <v>62623.62</v>
      </c>
      <c r="H36" s="109" t="s">
        <v>161</v>
      </c>
      <c r="I36" s="122"/>
      <c r="J36" s="98" t="s">
        <v>194</v>
      </c>
      <c r="K36" s="94"/>
      <c r="L36" s="94"/>
      <c r="M36" s="94"/>
      <c r="N36" s="94"/>
      <c r="O36" s="94"/>
      <c r="P36" s="95"/>
      <c r="Q36" s="95"/>
      <c r="R36" s="95"/>
      <c r="S36" s="95"/>
      <c r="T36" s="95"/>
      <c r="U36" s="95"/>
      <c r="V36" s="95"/>
      <c r="W36" s="95"/>
    </row>
    <row r="37" spans="1:23" s="96" customFormat="1" ht="24.75" customHeight="1">
      <c r="A37" s="93">
        <v>31</v>
      </c>
      <c r="B37" s="103" t="s">
        <v>139</v>
      </c>
      <c r="C37" s="104"/>
      <c r="D37" s="102"/>
      <c r="E37" s="102"/>
      <c r="F37" s="104" t="s">
        <v>168</v>
      </c>
      <c r="G37" s="113">
        <v>67532.86</v>
      </c>
      <c r="H37" s="109" t="s">
        <v>161</v>
      </c>
      <c r="I37" s="122"/>
      <c r="J37" s="98"/>
      <c r="K37" s="94"/>
      <c r="L37" s="94"/>
      <c r="M37" s="94"/>
      <c r="N37" s="94"/>
      <c r="O37" s="94"/>
      <c r="P37" s="95"/>
      <c r="Q37" s="95"/>
      <c r="R37" s="95"/>
      <c r="S37" s="95"/>
      <c r="T37" s="95"/>
      <c r="U37" s="95"/>
      <c r="V37" s="95"/>
      <c r="W37" s="95"/>
    </row>
    <row r="38" spans="1:23" s="96" customFormat="1" ht="24.75" customHeight="1">
      <c r="A38" s="93">
        <v>32</v>
      </c>
      <c r="B38" s="103" t="s">
        <v>140</v>
      </c>
      <c r="C38" s="104"/>
      <c r="D38" s="102"/>
      <c r="E38" s="102"/>
      <c r="F38" s="104" t="s">
        <v>169</v>
      </c>
      <c r="G38" s="113">
        <v>25078</v>
      </c>
      <c r="H38" s="109" t="s">
        <v>161</v>
      </c>
      <c r="I38" s="122"/>
      <c r="J38" s="98" t="s">
        <v>195</v>
      </c>
      <c r="K38" s="94"/>
      <c r="L38" s="94"/>
      <c r="M38" s="94"/>
      <c r="N38" s="94"/>
      <c r="O38" s="94"/>
      <c r="P38" s="95"/>
      <c r="Q38" s="95"/>
      <c r="R38" s="95"/>
      <c r="S38" s="95"/>
      <c r="T38" s="95"/>
      <c r="U38" s="95"/>
      <c r="V38" s="95"/>
      <c r="W38" s="95"/>
    </row>
    <row r="39" spans="1:23" s="96" customFormat="1" ht="24.75" customHeight="1">
      <c r="A39" s="93">
        <v>33</v>
      </c>
      <c r="B39" s="103" t="s">
        <v>141</v>
      </c>
      <c r="C39" s="104"/>
      <c r="D39" s="102"/>
      <c r="E39" s="102"/>
      <c r="F39" s="104">
        <v>2011</v>
      </c>
      <c r="G39" s="113">
        <v>31041</v>
      </c>
      <c r="H39" s="109" t="s">
        <v>161</v>
      </c>
      <c r="I39" s="122"/>
      <c r="J39" s="98" t="s">
        <v>175</v>
      </c>
      <c r="K39" s="94"/>
      <c r="L39" s="94"/>
      <c r="M39" s="94"/>
      <c r="N39" s="94"/>
      <c r="O39" s="94"/>
      <c r="P39" s="95"/>
      <c r="Q39" s="95"/>
      <c r="R39" s="95"/>
      <c r="S39" s="95"/>
      <c r="T39" s="95"/>
      <c r="U39" s="95"/>
      <c r="V39" s="95"/>
      <c r="W39" s="95"/>
    </row>
    <row r="40" spans="1:23" s="96" customFormat="1" ht="24.75" customHeight="1">
      <c r="A40" s="93">
        <v>35</v>
      </c>
      <c r="B40" s="103" t="s">
        <v>142</v>
      </c>
      <c r="C40" s="104"/>
      <c r="D40" s="102"/>
      <c r="E40" s="102"/>
      <c r="F40" s="104" t="s">
        <v>170</v>
      </c>
      <c r="G40" s="113">
        <v>609580.16</v>
      </c>
      <c r="H40" s="109" t="s">
        <v>161</v>
      </c>
      <c r="I40" s="122"/>
      <c r="J40" s="98" t="s">
        <v>195</v>
      </c>
      <c r="K40" s="94"/>
      <c r="L40" s="94"/>
      <c r="M40" s="94"/>
      <c r="N40" s="94"/>
      <c r="O40" s="94"/>
      <c r="P40" s="95"/>
      <c r="Q40" s="95"/>
      <c r="R40" s="95"/>
      <c r="S40" s="95"/>
      <c r="T40" s="95"/>
      <c r="U40" s="95"/>
      <c r="V40" s="95"/>
      <c r="W40" s="95"/>
    </row>
    <row r="41" spans="1:23" s="96" customFormat="1" ht="24.75" customHeight="1">
      <c r="A41" s="93">
        <v>36</v>
      </c>
      <c r="B41" s="103" t="s">
        <v>143</v>
      </c>
      <c r="C41" s="104"/>
      <c r="D41" s="102"/>
      <c r="E41" s="102"/>
      <c r="F41" s="104" t="s">
        <v>171</v>
      </c>
      <c r="G41" s="113">
        <v>38304.7</v>
      </c>
      <c r="H41" s="109" t="s">
        <v>161</v>
      </c>
      <c r="I41" s="122"/>
      <c r="J41" s="98" t="s">
        <v>196</v>
      </c>
      <c r="K41" s="94"/>
      <c r="L41" s="94"/>
      <c r="M41" s="94"/>
      <c r="N41" s="94"/>
      <c r="O41" s="94"/>
      <c r="P41" s="95"/>
      <c r="Q41" s="95"/>
      <c r="R41" s="95"/>
      <c r="S41" s="95"/>
      <c r="T41" s="95"/>
      <c r="U41" s="95"/>
      <c r="V41" s="95"/>
      <c r="W41" s="95"/>
    </row>
    <row r="42" spans="1:23" s="96" customFormat="1" ht="24.75" customHeight="1">
      <c r="A42" s="93">
        <v>37</v>
      </c>
      <c r="B42" s="103" t="s">
        <v>144</v>
      </c>
      <c r="C42" s="104"/>
      <c r="D42" s="102"/>
      <c r="E42" s="102"/>
      <c r="F42" s="104" t="s">
        <v>172</v>
      </c>
      <c r="G42" s="113">
        <v>99516.79</v>
      </c>
      <c r="H42" s="109" t="s">
        <v>161</v>
      </c>
      <c r="I42" s="122"/>
      <c r="J42" s="98" t="s">
        <v>197</v>
      </c>
      <c r="K42" s="94"/>
      <c r="L42" s="94"/>
      <c r="M42" s="94"/>
      <c r="N42" s="94"/>
      <c r="O42" s="94"/>
      <c r="P42" s="95"/>
      <c r="Q42" s="95"/>
      <c r="R42" s="95"/>
      <c r="S42" s="95"/>
      <c r="T42" s="95"/>
      <c r="U42" s="95"/>
      <c r="V42" s="95"/>
      <c r="W42" s="95"/>
    </row>
    <row r="43" spans="1:23" s="96" customFormat="1" ht="24.75" customHeight="1">
      <c r="A43" s="93">
        <v>38</v>
      </c>
      <c r="B43" s="103" t="s">
        <v>145</v>
      </c>
      <c r="C43" s="104"/>
      <c r="D43" s="102"/>
      <c r="E43" s="102"/>
      <c r="F43" s="104" t="s">
        <v>173</v>
      </c>
      <c r="G43" s="113">
        <v>51467.48</v>
      </c>
      <c r="H43" s="109" t="s">
        <v>161</v>
      </c>
      <c r="I43" s="122"/>
      <c r="J43" s="98" t="s">
        <v>197</v>
      </c>
      <c r="K43" s="94"/>
      <c r="L43" s="94"/>
      <c r="M43" s="94"/>
      <c r="N43" s="94"/>
      <c r="O43" s="94"/>
      <c r="P43" s="95"/>
      <c r="Q43" s="95"/>
      <c r="R43" s="95"/>
      <c r="S43" s="95"/>
      <c r="T43" s="95"/>
      <c r="U43" s="95"/>
      <c r="V43" s="95"/>
      <c r="W43" s="95"/>
    </row>
    <row r="44" spans="1:23" s="96" customFormat="1" ht="24.75" customHeight="1">
      <c r="A44" s="93">
        <v>39</v>
      </c>
      <c r="B44" s="103" t="s">
        <v>146</v>
      </c>
      <c r="C44" s="104"/>
      <c r="D44" s="102"/>
      <c r="E44" s="102"/>
      <c r="F44" s="104">
        <v>2013</v>
      </c>
      <c r="G44" s="113">
        <v>14399.88</v>
      </c>
      <c r="H44" s="109" t="s">
        <v>161</v>
      </c>
      <c r="I44" s="122"/>
      <c r="J44" s="98" t="s">
        <v>183</v>
      </c>
      <c r="K44" s="94"/>
      <c r="L44" s="94"/>
      <c r="M44" s="94"/>
      <c r="N44" s="94"/>
      <c r="O44" s="94"/>
      <c r="P44" s="95"/>
      <c r="Q44" s="95"/>
      <c r="R44" s="95"/>
      <c r="S44" s="95"/>
      <c r="T44" s="95"/>
      <c r="U44" s="95"/>
      <c r="V44" s="95"/>
      <c r="W44" s="95"/>
    </row>
    <row r="45" spans="1:23" s="96" customFormat="1" ht="24.75" customHeight="1">
      <c r="A45" s="93">
        <v>40</v>
      </c>
      <c r="B45" s="103" t="s">
        <v>147</v>
      </c>
      <c r="C45" s="104"/>
      <c r="D45" s="102"/>
      <c r="E45" s="102"/>
      <c r="F45" s="99">
        <v>2012</v>
      </c>
      <c r="G45" s="113">
        <v>39115.23</v>
      </c>
      <c r="H45" s="109" t="s">
        <v>161</v>
      </c>
      <c r="I45" s="122"/>
      <c r="J45" s="98" t="s">
        <v>198</v>
      </c>
      <c r="K45" s="94"/>
      <c r="L45" s="94"/>
      <c r="M45" s="94"/>
      <c r="N45" s="94"/>
      <c r="O45" s="94"/>
      <c r="P45" s="95"/>
      <c r="Q45" s="95"/>
      <c r="R45" s="95"/>
      <c r="S45" s="95"/>
      <c r="T45" s="95"/>
      <c r="U45" s="95"/>
      <c r="V45" s="95"/>
      <c r="W45" s="95"/>
    </row>
    <row r="46" spans="1:23" s="96" customFormat="1" ht="24.75" customHeight="1">
      <c r="A46" s="93">
        <v>41</v>
      </c>
      <c r="B46" s="102" t="s">
        <v>148</v>
      </c>
      <c r="C46" s="102"/>
      <c r="D46" s="102"/>
      <c r="E46" s="102"/>
      <c r="F46" s="98" t="s">
        <v>173</v>
      </c>
      <c r="G46" s="114">
        <v>94366.57</v>
      </c>
      <c r="H46" s="109" t="s">
        <v>161</v>
      </c>
      <c r="I46" s="122"/>
      <c r="J46" s="98" t="s">
        <v>189</v>
      </c>
      <c r="K46" s="94"/>
      <c r="L46" s="94"/>
      <c r="M46" s="94"/>
      <c r="N46" s="94"/>
      <c r="O46" s="94"/>
      <c r="P46" s="95"/>
      <c r="Q46" s="95"/>
      <c r="R46" s="95"/>
      <c r="S46" s="95"/>
      <c r="T46" s="95"/>
      <c r="U46" s="95"/>
      <c r="V46" s="95"/>
      <c r="W46" s="95"/>
    </row>
    <row r="47" spans="1:23" s="96" customFormat="1" ht="24.75" customHeight="1">
      <c r="A47" s="93">
        <v>42</v>
      </c>
      <c r="B47" s="102" t="s">
        <v>149</v>
      </c>
      <c r="C47" s="105"/>
      <c r="D47" s="105"/>
      <c r="E47" s="105"/>
      <c r="F47" s="104">
        <v>2012</v>
      </c>
      <c r="G47" s="115">
        <v>53469.66</v>
      </c>
      <c r="H47" s="109" t="s">
        <v>161</v>
      </c>
      <c r="I47" s="105"/>
      <c r="J47" s="98" t="s">
        <v>199</v>
      </c>
      <c r="K47" s="94"/>
      <c r="L47" s="94"/>
      <c r="M47" s="94"/>
      <c r="N47" s="94"/>
      <c r="O47" s="94"/>
      <c r="P47" s="95"/>
      <c r="Q47" s="95"/>
      <c r="R47" s="95"/>
      <c r="S47" s="95"/>
      <c r="T47" s="95"/>
      <c r="U47" s="95"/>
      <c r="V47" s="95"/>
      <c r="W47" s="95"/>
    </row>
    <row r="48" spans="1:23" s="96" customFormat="1" ht="24.75" customHeight="1">
      <c r="A48" s="93">
        <v>43</v>
      </c>
      <c r="B48" s="102" t="s">
        <v>150</v>
      </c>
      <c r="C48" s="102"/>
      <c r="D48" s="102"/>
      <c r="E48" s="102"/>
      <c r="F48" s="98">
        <v>2014</v>
      </c>
      <c r="G48" s="112">
        <v>75415</v>
      </c>
      <c r="H48" s="109" t="s">
        <v>161</v>
      </c>
      <c r="I48" s="122"/>
      <c r="J48" s="98" t="s">
        <v>186</v>
      </c>
      <c r="K48" s="94"/>
      <c r="L48" s="94"/>
      <c r="M48" s="94"/>
      <c r="N48" s="94"/>
      <c r="O48" s="94"/>
      <c r="P48" s="95"/>
      <c r="Q48" s="95"/>
      <c r="R48" s="95"/>
      <c r="S48" s="95"/>
      <c r="T48" s="95"/>
      <c r="U48" s="95"/>
      <c r="V48" s="95"/>
      <c r="W48" s="95"/>
    </row>
    <row r="49" spans="1:23" s="96" customFormat="1" ht="138.75" customHeight="1">
      <c r="A49" s="93">
        <v>44</v>
      </c>
      <c r="B49" s="106" t="s">
        <v>151</v>
      </c>
      <c r="C49" s="106"/>
      <c r="D49" s="106"/>
      <c r="E49" s="106"/>
      <c r="F49" s="116">
        <v>2015</v>
      </c>
      <c r="G49" s="117">
        <v>1032553.71</v>
      </c>
      <c r="H49" s="109" t="s">
        <v>161</v>
      </c>
      <c r="I49" s="94"/>
      <c r="J49" s="94"/>
      <c r="K49" s="94"/>
      <c r="L49" s="94"/>
      <c r="M49" s="94"/>
      <c r="N49" s="94"/>
      <c r="O49" s="94"/>
      <c r="P49" s="95"/>
      <c r="Q49" s="95"/>
      <c r="R49" s="95"/>
      <c r="S49" s="95"/>
      <c r="T49" s="95"/>
      <c r="U49" s="95"/>
      <c r="V49" s="95"/>
      <c r="W49" s="95"/>
    </row>
    <row r="50" spans="1:23" s="7" customFormat="1" ht="24" customHeight="1">
      <c r="A50" s="264" t="s">
        <v>0</v>
      </c>
      <c r="B50" s="264" t="s">
        <v>0</v>
      </c>
      <c r="C50" s="264"/>
      <c r="D50" s="46"/>
      <c r="E50" s="47"/>
      <c r="F50" s="1"/>
      <c r="G50" s="208">
        <f>SUM(G7:G49)</f>
        <v>18200870.259999998</v>
      </c>
      <c r="H50" s="27"/>
      <c r="I50" s="27"/>
      <c r="J50" s="27"/>
      <c r="K50" s="27"/>
      <c r="L50" s="27"/>
      <c r="M50" s="27"/>
      <c r="N50" s="27"/>
      <c r="O50" s="27"/>
      <c r="P50" s="89"/>
      <c r="Q50" s="89"/>
      <c r="R50" s="89"/>
      <c r="S50" s="89"/>
      <c r="T50" s="89"/>
      <c r="U50" s="89"/>
      <c r="V50" s="89"/>
      <c r="W50" s="89"/>
    </row>
    <row r="51" spans="1:23" ht="21.75" customHeight="1" thickBot="1">
      <c r="A51" s="263" t="s">
        <v>446</v>
      </c>
      <c r="B51" s="263"/>
      <c r="C51" s="263"/>
      <c r="D51" s="263"/>
      <c r="E51" s="263"/>
      <c r="F51" s="263"/>
      <c r="G51" s="263"/>
      <c r="H51" s="206"/>
      <c r="I51" s="205"/>
      <c r="J51" s="205"/>
      <c r="K51" s="205"/>
      <c r="L51" s="205"/>
      <c r="M51" s="205"/>
      <c r="N51" s="205"/>
      <c r="O51" s="205"/>
      <c r="P51" s="207"/>
      <c r="Q51" s="207"/>
      <c r="R51" s="207"/>
      <c r="S51" s="207"/>
      <c r="T51" s="207"/>
      <c r="U51" s="207"/>
      <c r="V51" s="207"/>
      <c r="W51" s="207"/>
    </row>
    <row r="52" spans="1:23" s="13" customFormat="1" ht="72.75" customHeight="1">
      <c r="A52" s="2">
        <v>1</v>
      </c>
      <c r="B52" s="146" t="s">
        <v>427</v>
      </c>
      <c r="C52" s="147" t="s">
        <v>428</v>
      </c>
      <c r="D52" s="149" t="s">
        <v>436</v>
      </c>
      <c r="E52" s="147" t="s">
        <v>437</v>
      </c>
      <c r="F52" s="147">
        <v>1953</v>
      </c>
      <c r="G52" s="256">
        <v>3187000</v>
      </c>
      <c r="H52" s="257" t="s">
        <v>618</v>
      </c>
      <c r="I52" s="268" t="s">
        <v>438</v>
      </c>
      <c r="J52" s="270" t="s">
        <v>439</v>
      </c>
      <c r="K52" s="147" t="s">
        <v>440</v>
      </c>
      <c r="L52" s="116" t="s">
        <v>441</v>
      </c>
      <c r="M52" s="116" t="s">
        <v>442</v>
      </c>
      <c r="N52" s="116" t="s">
        <v>241</v>
      </c>
      <c r="O52" s="116" t="s">
        <v>245</v>
      </c>
      <c r="P52" s="116" t="s">
        <v>445</v>
      </c>
      <c r="Q52" s="116" t="s">
        <v>445</v>
      </c>
      <c r="R52" s="116" t="s">
        <v>242</v>
      </c>
      <c r="S52" s="116" t="s">
        <v>445</v>
      </c>
      <c r="T52" s="116">
        <v>1528.66</v>
      </c>
      <c r="U52" s="116">
        <v>3</v>
      </c>
      <c r="V52" s="116" t="s">
        <v>436</v>
      </c>
      <c r="W52" s="160" t="s">
        <v>437</v>
      </c>
    </row>
    <row r="53" spans="1:23" s="13" customFormat="1" ht="42" customHeight="1">
      <c r="A53" s="2">
        <v>2</v>
      </c>
      <c r="B53" s="1" t="s">
        <v>429</v>
      </c>
      <c r="C53" s="2" t="s">
        <v>428</v>
      </c>
      <c r="D53" s="51" t="s">
        <v>436</v>
      </c>
      <c r="E53" s="2" t="s">
        <v>437</v>
      </c>
      <c r="F53" s="2">
        <v>1993</v>
      </c>
      <c r="G53" s="152">
        <v>4135000</v>
      </c>
      <c r="H53" s="153" t="s">
        <v>618</v>
      </c>
      <c r="I53" s="269"/>
      <c r="J53" s="271"/>
      <c r="K53" s="116" t="s">
        <v>443</v>
      </c>
      <c r="L53" s="116" t="s">
        <v>204</v>
      </c>
      <c r="M53" s="116" t="s">
        <v>444</v>
      </c>
      <c r="N53" s="116" t="s">
        <v>245</v>
      </c>
      <c r="O53" s="116" t="s">
        <v>242</v>
      </c>
      <c r="P53" s="116" t="s">
        <v>445</v>
      </c>
      <c r="Q53" s="116" t="s">
        <v>445</v>
      </c>
      <c r="R53" s="116" t="s">
        <v>242</v>
      </c>
      <c r="S53" s="116" t="s">
        <v>445</v>
      </c>
      <c r="T53" s="51">
        <v>2188.97</v>
      </c>
      <c r="U53" s="51">
        <v>4</v>
      </c>
      <c r="V53" s="51" t="s">
        <v>437</v>
      </c>
      <c r="W53" s="161" t="s">
        <v>437</v>
      </c>
    </row>
    <row r="54" spans="1:23" s="13" customFormat="1" ht="25.5">
      <c r="A54" s="2">
        <v>3</v>
      </c>
      <c r="B54" s="42" t="s">
        <v>430</v>
      </c>
      <c r="C54" s="2" t="s">
        <v>431</v>
      </c>
      <c r="D54" s="43"/>
      <c r="E54" s="1"/>
      <c r="F54" s="2">
        <v>2003</v>
      </c>
      <c r="G54" s="53">
        <v>6022.41</v>
      </c>
      <c r="H54" s="44" t="s">
        <v>161</v>
      </c>
      <c r="I54" s="157"/>
      <c r="J54" s="158" t="s">
        <v>439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</row>
    <row r="55" spans="1:23" s="13" customFormat="1" ht="38.25">
      <c r="A55" s="2">
        <v>4</v>
      </c>
      <c r="B55" s="42" t="s">
        <v>432</v>
      </c>
      <c r="C55" s="2" t="s">
        <v>431</v>
      </c>
      <c r="D55" s="43"/>
      <c r="E55" s="1"/>
      <c r="F55" s="2">
        <v>2006</v>
      </c>
      <c r="G55" s="53">
        <v>17629</v>
      </c>
      <c r="H55" s="44" t="s">
        <v>161</v>
      </c>
      <c r="I55" s="157"/>
      <c r="J55" s="158" t="s">
        <v>439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1:23" s="13" customFormat="1" ht="25.5">
      <c r="A56" s="2">
        <v>5</v>
      </c>
      <c r="B56" s="58" t="s">
        <v>433</v>
      </c>
      <c r="C56" s="57" t="s">
        <v>431</v>
      </c>
      <c r="D56" s="43"/>
      <c r="E56" s="1"/>
      <c r="F56" s="57">
        <v>2007</v>
      </c>
      <c r="G56" s="53">
        <v>4148</v>
      </c>
      <c r="H56" s="44" t="s">
        <v>161</v>
      </c>
      <c r="I56" s="159"/>
      <c r="J56" s="158" t="s">
        <v>439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spans="1:23" s="13" customFormat="1" ht="25.5">
      <c r="A57" s="2">
        <v>6</v>
      </c>
      <c r="B57" s="58" t="s">
        <v>434</v>
      </c>
      <c r="C57" s="57" t="s">
        <v>431</v>
      </c>
      <c r="D57" s="43"/>
      <c r="E57" s="1"/>
      <c r="F57" s="57">
        <v>2012</v>
      </c>
      <c r="G57" s="53">
        <v>250479.87</v>
      </c>
      <c r="H57" s="44" t="s">
        <v>161</v>
      </c>
      <c r="I57" s="159"/>
      <c r="J57" s="158" t="s">
        <v>439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spans="1:23" s="13" customFormat="1" ht="20.25" customHeight="1">
      <c r="A58" s="2">
        <v>7</v>
      </c>
      <c r="B58" s="55" t="s">
        <v>435</v>
      </c>
      <c r="C58" s="148" t="s">
        <v>431</v>
      </c>
      <c r="D58" s="43"/>
      <c r="E58" s="55"/>
      <c r="F58" s="148">
        <v>2013</v>
      </c>
      <c r="G58" s="154">
        <v>21000</v>
      </c>
      <c r="H58" s="155" t="s">
        <v>161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</row>
    <row r="59" spans="1:23" s="7" customFormat="1" ht="25.5" customHeight="1">
      <c r="A59" s="264" t="s">
        <v>0</v>
      </c>
      <c r="B59" s="264" t="s">
        <v>0</v>
      </c>
      <c r="C59" s="264"/>
      <c r="D59" s="46"/>
      <c r="E59" s="47"/>
      <c r="F59" s="1"/>
      <c r="G59" s="208">
        <f>SUM(G52:G58)</f>
        <v>7621279.28</v>
      </c>
      <c r="H59" s="27"/>
      <c r="I59" s="27"/>
      <c r="J59" s="27"/>
      <c r="K59" s="27"/>
      <c r="L59" s="27"/>
      <c r="M59" s="27"/>
      <c r="N59" s="27"/>
      <c r="O59" s="27"/>
      <c r="P59" s="89"/>
      <c r="Q59" s="89"/>
      <c r="R59" s="89"/>
      <c r="S59" s="89"/>
      <c r="T59" s="89"/>
      <c r="U59" s="89"/>
      <c r="V59" s="89"/>
      <c r="W59" s="89"/>
    </row>
    <row r="60" spans="1:23" ht="26.25" customHeight="1" thickBot="1">
      <c r="A60" s="263" t="s">
        <v>482</v>
      </c>
      <c r="B60" s="263"/>
      <c r="C60" s="263"/>
      <c r="D60" s="263"/>
      <c r="E60" s="263"/>
      <c r="F60" s="263"/>
      <c r="G60" s="263"/>
      <c r="H60" s="206"/>
      <c r="I60" s="205"/>
      <c r="J60" s="205"/>
      <c r="K60" s="205"/>
      <c r="L60" s="205"/>
      <c r="M60" s="205"/>
      <c r="N60" s="205"/>
      <c r="O60" s="205"/>
      <c r="P60" s="207"/>
      <c r="Q60" s="207"/>
      <c r="R60" s="207"/>
      <c r="S60" s="207"/>
      <c r="T60" s="207"/>
      <c r="U60" s="207"/>
      <c r="V60" s="207"/>
      <c r="W60" s="207"/>
    </row>
    <row r="61" spans="1:23" s="7" customFormat="1" ht="89.25" customHeight="1">
      <c r="A61" s="2">
        <v>1</v>
      </c>
      <c r="B61" s="165" t="s">
        <v>483</v>
      </c>
      <c r="C61" s="147" t="s">
        <v>428</v>
      </c>
      <c r="D61" s="147" t="s">
        <v>436</v>
      </c>
      <c r="E61" s="147" t="s">
        <v>437</v>
      </c>
      <c r="F61" s="167">
        <v>1998</v>
      </c>
      <c r="G61" s="150">
        <v>3867000</v>
      </c>
      <c r="H61" s="151" t="s">
        <v>152</v>
      </c>
      <c r="I61" s="147" t="s">
        <v>488</v>
      </c>
      <c r="J61" s="168" t="s">
        <v>489</v>
      </c>
      <c r="K61" s="147" t="s">
        <v>490</v>
      </c>
      <c r="L61" s="116" t="s">
        <v>491</v>
      </c>
      <c r="M61" s="116" t="s">
        <v>492</v>
      </c>
      <c r="N61" s="116" t="s">
        <v>445</v>
      </c>
      <c r="O61" s="116" t="s">
        <v>445</v>
      </c>
      <c r="P61" s="116" t="s">
        <v>445</v>
      </c>
      <c r="Q61" s="116" t="s">
        <v>445</v>
      </c>
      <c r="R61" s="116" t="s">
        <v>445</v>
      </c>
      <c r="S61" s="116" t="s">
        <v>445</v>
      </c>
      <c r="T61" s="116">
        <v>2047</v>
      </c>
      <c r="U61" s="116">
        <v>2</v>
      </c>
      <c r="V61" s="116" t="s">
        <v>437</v>
      </c>
      <c r="W61" s="160" t="s">
        <v>437</v>
      </c>
    </row>
    <row r="62" spans="1:23" s="7" customFormat="1" ht="25.5">
      <c r="A62" s="2">
        <v>2</v>
      </c>
      <c r="B62" s="58" t="s">
        <v>484</v>
      </c>
      <c r="C62" s="2" t="s">
        <v>485</v>
      </c>
      <c r="D62" s="43"/>
      <c r="E62" s="44"/>
      <c r="F62" s="169">
        <v>2011</v>
      </c>
      <c r="G62" s="170">
        <v>6000</v>
      </c>
      <c r="H62" s="44" t="s">
        <v>161</v>
      </c>
      <c r="I62" s="133"/>
      <c r="J62" s="171" t="s">
        <v>489</v>
      </c>
      <c r="K62" s="27"/>
      <c r="L62" s="27"/>
      <c r="M62" s="27"/>
      <c r="N62" s="27"/>
      <c r="O62" s="27"/>
      <c r="P62" s="89"/>
      <c r="Q62" s="89"/>
      <c r="R62" s="89"/>
      <c r="S62" s="89"/>
      <c r="T62" s="89"/>
      <c r="U62" s="89"/>
      <c r="V62" s="89"/>
      <c r="W62" s="89"/>
    </row>
    <row r="63" spans="1:23" s="7" customFormat="1" ht="37.5" customHeight="1">
      <c r="A63" s="2">
        <v>3</v>
      </c>
      <c r="B63" s="166" t="s">
        <v>486</v>
      </c>
      <c r="C63" s="2" t="s">
        <v>485</v>
      </c>
      <c r="D63" s="43"/>
      <c r="E63" s="44"/>
      <c r="F63" s="172">
        <v>2011</v>
      </c>
      <c r="G63" s="173">
        <v>239590.74</v>
      </c>
      <c r="H63" s="44" t="s">
        <v>161</v>
      </c>
      <c r="I63" s="132"/>
      <c r="J63" s="171" t="s">
        <v>489</v>
      </c>
      <c r="K63" s="27"/>
      <c r="L63" s="27"/>
      <c r="M63" s="27"/>
      <c r="N63" s="27"/>
      <c r="O63" s="27"/>
      <c r="P63" s="89"/>
      <c r="Q63" s="89"/>
      <c r="R63" s="89"/>
      <c r="S63" s="89"/>
      <c r="T63" s="89"/>
      <c r="U63" s="89"/>
      <c r="V63" s="89"/>
      <c r="W63" s="89"/>
    </row>
    <row r="64" spans="1:23" s="7" customFormat="1" ht="25.5">
      <c r="A64" s="2">
        <v>4</v>
      </c>
      <c r="B64" s="42" t="s">
        <v>487</v>
      </c>
      <c r="C64" s="2" t="s">
        <v>485</v>
      </c>
      <c r="D64" s="43"/>
      <c r="E64" s="44"/>
      <c r="F64" s="2">
        <v>2013</v>
      </c>
      <c r="G64" s="45">
        <v>21000</v>
      </c>
      <c r="H64" s="44" t="s">
        <v>161</v>
      </c>
      <c r="I64" s="52"/>
      <c r="J64" s="1"/>
      <c r="K64" s="27"/>
      <c r="L64" s="27"/>
      <c r="M64" s="27"/>
      <c r="N64" s="27"/>
      <c r="O64" s="27"/>
      <c r="P64" s="89"/>
      <c r="Q64" s="89"/>
      <c r="R64" s="89"/>
      <c r="S64" s="89"/>
      <c r="T64" s="89"/>
      <c r="U64" s="89"/>
      <c r="V64" s="89"/>
      <c r="W64" s="89"/>
    </row>
    <row r="65" spans="1:23" s="7" customFormat="1" ht="24.75" customHeight="1">
      <c r="A65" s="266" t="s">
        <v>0</v>
      </c>
      <c r="B65" s="266"/>
      <c r="C65" s="266"/>
      <c r="D65" s="209"/>
      <c r="E65" s="210"/>
      <c r="F65" s="211"/>
      <c r="G65" s="208">
        <f>SUM(G61:G64)</f>
        <v>4133590.74</v>
      </c>
      <c r="H65" s="27"/>
      <c r="I65" s="27"/>
      <c r="J65" s="27"/>
      <c r="K65" s="27"/>
      <c r="L65" s="27"/>
      <c r="M65" s="27"/>
      <c r="N65" s="27"/>
      <c r="O65" s="27"/>
      <c r="P65" s="89"/>
      <c r="Q65" s="89"/>
      <c r="R65" s="89"/>
      <c r="S65" s="89"/>
      <c r="T65" s="89"/>
      <c r="U65" s="89"/>
      <c r="V65" s="89"/>
      <c r="W65" s="89"/>
    </row>
    <row r="66" spans="1:23" ht="20.25" customHeight="1">
      <c r="A66" s="263" t="s">
        <v>528</v>
      </c>
      <c r="B66" s="263"/>
      <c r="C66" s="263"/>
      <c r="D66" s="263"/>
      <c r="E66" s="263"/>
      <c r="F66" s="263"/>
      <c r="G66" s="263"/>
      <c r="H66" s="206"/>
      <c r="I66" s="205"/>
      <c r="J66" s="205"/>
      <c r="K66" s="205"/>
      <c r="L66" s="205"/>
      <c r="M66" s="205"/>
      <c r="N66" s="205"/>
      <c r="O66" s="205"/>
      <c r="P66" s="207"/>
      <c r="Q66" s="207"/>
      <c r="R66" s="207"/>
      <c r="S66" s="207"/>
      <c r="T66" s="207"/>
      <c r="U66" s="207"/>
      <c r="V66" s="207"/>
      <c r="W66" s="207"/>
    </row>
    <row r="67" spans="1:23" s="7" customFormat="1" ht="48" customHeight="1">
      <c r="A67" s="2">
        <v>1</v>
      </c>
      <c r="B67" s="166" t="s">
        <v>529</v>
      </c>
      <c r="C67" s="116" t="s">
        <v>530</v>
      </c>
      <c r="D67" s="116" t="s">
        <v>96</v>
      </c>
      <c r="E67" s="116" t="s">
        <v>90</v>
      </c>
      <c r="F67" s="172">
        <v>1983</v>
      </c>
      <c r="G67" s="180">
        <v>1880000</v>
      </c>
      <c r="H67" s="44" t="s">
        <v>152</v>
      </c>
      <c r="I67" s="181" t="s">
        <v>540</v>
      </c>
      <c r="J67" s="182" t="s">
        <v>541</v>
      </c>
      <c r="K67" s="116" t="s">
        <v>206</v>
      </c>
      <c r="L67" s="116" t="s">
        <v>204</v>
      </c>
      <c r="M67" s="116" t="s">
        <v>542</v>
      </c>
      <c r="N67" s="116" t="s">
        <v>445</v>
      </c>
      <c r="O67" s="116" t="s">
        <v>445</v>
      </c>
      <c r="P67" s="116" t="s">
        <v>445</v>
      </c>
      <c r="Q67" s="116" t="s">
        <v>445</v>
      </c>
      <c r="R67" s="116" t="s">
        <v>445</v>
      </c>
      <c r="S67" s="116" t="s">
        <v>445</v>
      </c>
      <c r="T67" s="116">
        <v>558.67</v>
      </c>
      <c r="U67" s="116">
        <v>1</v>
      </c>
      <c r="V67" s="116" t="s">
        <v>90</v>
      </c>
      <c r="W67" s="156" t="s">
        <v>90</v>
      </c>
    </row>
    <row r="68" spans="1:23" s="7" customFormat="1" ht="79.5" customHeight="1">
      <c r="A68" s="2">
        <v>2</v>
      </c>
      <c r="B68" s="58" t="s">
        <v>531</v>
      </c>
      <c r="C68" s="2" t="s">
        <v>532</v>
      </c>
      <c r="D68" s="116" t="s">
        <v>96</v>
      </c>
      <c r="E68" s="116" t="s">
        <v>90</v>
      </c>
      <c r="F68" s="169">
        <v>2000</v>
      </c>
      <c r="G68" s="180">
        <v>7071000</v>
      </c>
      <c r="H68" s="44" t="s">
        <v>152</v>
      </c>
      <c r="I68" s="57" t="s">
        <v>543</v>
      </c>
      <c r="J68" s="57" t="s">
        <v>544</v>
      </c>
      <c r="K68" s="2" t="s">
        <v>545</v>
      </c>
      <c r="L68" s="2" t="s">
        <v>546</v>
      </c>
      <c r="M68" s="2" t="s">
        <v>547</v>
      </c>
      <c r="N68" s="116" t="s">
        <v>445</v>
      </c>
      <c r="O68" s="116" t="s">
        <v>445</v>
      </c>
      <c r="P68" s="116" t="s">
        <v>445</v>
      </c>
      <c r="Q68" s="116" t="s">
        <v>445</v>
      </c>
      <c r="R68" s="116" t="s">
        <v>445</v>
      </c>
      <c r="S68" s="116" t="s">
        <v>445</v>
      </c>
      <c r="T68" s="2">
        <v>2319</v>
      </c>
      <c r="U68" s="2">
        <v>2</v>
      </c>
      <c r="V68" s="2" t="s">
        <v>90</v>
      </c>
      <c r="W68" s="158" t="s">
        <v>90</v>
      </c>
    </row>
    <row r="69" spans="1:23" s="7" customFormat="1" ht="51" customHeight="1">
      <c r="A69" s="2">
        <v>3</v>
      </c>
      <c r="B69" s="58" t="s">
        <v>533</v>
      </c>
      <c r="C69" s="2" t="s">
        <v>532</v>
      </c>
      <c r="D69" s="116" t="s">
        <v>96</v>
      </c>
      <c r="E69" s="116" t="s">
        <v>90</v>
      </c>
      <c r="F69" s="169">
        <v>2006</v>
      </c>
      <c r="G69" s="183">
        <v>5138000</v>
      </c>
      <c r="H69" s="44" t="s">
        <v>152</v>
      </c>
      <c r="I69" s="57" t="s">
        <v>548</v>
      </c>
      <c r="J69" s="57" t="s">
        <v>549</v>
      </c>
      <c r="K69" s="2" t="s">
        <v>550</v>
      </c>
      <c r="L69" s="2" t="s">
        <v>551</v>
      </c>
      <c r="M69" s="2" t="s">
        <v>552</v>
      </c>
      <c r="N69" s="116" t="s">
        <v>445</v>
      </c>
      <c r="O69" s="116" t="s">
        <v>445</v>
      </c>
      <c r="P69" s="116" t="s">
        <v>445</v>
      </c>
      <c r="Q69" s="116" t="s">
        <v>445</v>
      </c>
      <c r="R69" s="116" t="s">
        <v>445</v>
      </c>
      <c r="S69" s="116" t="s">
        <v>445</v>
      </c>
      <c r="T69" s="2">
        <v>1684.87</v>
      </c>
      <c r="U69" s="2">
        <v>2</v>
      </c>
      <c r="V69" s="2" t="s">
        <v>90</v>
      </c>
      <c r="W69" s="158" t="s">
        <v>96</v>
      </c>
    </row>
    <row r="70" spans="1:23" s="7" customFormat="1" ht="52.5" customHeight="1">
      <c r="A70" s="2">
        <v>4</v>
      </c>
      <c r="B70" s="178" t="s">
        <v>534</v>
      </c>
      <c r="C70" s="2" t="s">
        <v>535</v>
      </c>
      <c r="D70" s="116" t="s">
        <v>96</v>
      </c>
      <c r="E70" s="116" t="s">
        <v>90</v>
      </c>
      <c r="F70" s="133">
        <v>2010</v>
      </c>
      <c r="G70" s="184">
        <v>573286.46</v>
      </c>
      <c r="H70" s="44" t="s">
        <v>161</v>
      </c>
      <c r="I70" s="133" t="s">
        <v>553</v>
      </c>
      <c r="J70" s="133" t="s">
        <v>554</v>
      </c>
      <c r="K70" s="1"/>
      <c r="L70" s="1"/>
      <c r="M70" s="1"/>
      <c r="N70" s="27"/>
      <c r="O70" s="27"/>
      <c r="P70" s="89"/>
      <c r="Q70" s="89"/>
      <c r="R70" s="89"/>
      <c r="S70" s="89"/>
      <c r="T70" s="89"/>
      <c r="U70" s="89"/>
      <c r="V70" s="89"/>
      <c r="W70" s="89"/>
    </row>
    <row r="71" spans="1:23" s="7" customFormat="1" ht="45" customHeight="1">
      <c r="A71" s="2">
        <v>5</v>
      </c>
      <c r="B71" s="178" t="s">
        <v>536</v>
      </c>
      <c r="C71" s="133"/>
      <c r="D71" s="116" t="s">
        <v>96</v>
      </c>
      <c r="E71" s="116" t="s">
        <v>90</v>
      </c>
      <c r="F71" s="133">
        <v>1996</v>
      </c>
      <c r="G71" s="185">
        <v>20000</v>
      </c>
      <c r="H71" s="44" t="s">
        <v>152</v>
      </c>
      <c r="I71" s="186"/>
      <c r="J71" s="175" t="s">
        <v>555</v>
      </c>
      <c r="K71" s="1"/>
      <c r="L71" s="1"/>
      <c r="M71" s="1"/>
      <c r="N71" s="27"/>
      <c r="O71" s="27"/>
      <c r="P71" s="89"/>
      <c r="Q71" s="89"/>
      <c r="R71" s="89"/>
      <c r="S71" s="89"/>
      <c r="T71" s="89"/>
      <c r="U71" s="89"/>
      <c r="V71" s="89"/>
      <c r="W71" s="89"/>
    </row>
    <row r="72" spans="1:23" s="7" customFormat="1" ht="70.5" customHeight="1">
      <c r="A72" s="2">
        <v>6</v>
      </c>
      <c r="B72" s="179" t="s">
        <v>537</v>
      </c>
      <c r="C72" s="175"/>
      <c r="D72" s="116" t="s">
        <v>96</v>
      </c>
      <c r="E72" s="116" t="s">
        <v>90</v>
      </c>
      <c r="F72" s="133"/>
      <c r="G72" s="185">
        <v>10000</v>
      </c>
      <c r="H72" s="44" t="s">
        <v>152</v>
      </c>
      <c r="I72" s="186"/>
      <c r="J72" s="175" t="s">
        <v>556</v>
      </c>
      <c r="K72" s="1"/>
      <c r="L72" s="1"/>
      <c r="M72" s="1"/>
      <c r="N72" s="27"/>
      <c r="O72" s="27"/>
      <c r="P72" s="89"/>
      <c r="Q72" s="89"/>
      <c r="R72" s="89"/>
      <c r="S72" s="89"/>
      <c r="T72" s="89"/>
      <c r="U72" s="89"/>
      <c r="V72" s="89"/>
      <c r="W72" s="89"/>
    </row>
    <row r="73" spans="1:23" s="7" customFormat="1" ht="54" customHeight="1">
      <c r="A73" s="2">
        <v>7</v>
      </c>
      <c r="B73" s="58" t="s">
        <v>538</v>
      </c>
      <c r="C73" s="57"/>
      <c r="D73" s="116" t="s">
        <v>96</v>
      </c>
      <c r="E73" s="116" t="s">
        <v>90</v>
      </c>
      <c r="F73" s="187" t="s">
        <v>557</v>
      </c>
      <c r="G73" s="78">
        <v>117000</v>
      </c>
      <c r="H73" s="44" t="s">
        <v>161</v>
      </c>
      <c r="I73" s="57"/>
      <c r="J73" s="171" t="s">
        <v>558</v>
      </c>
      <c r="K73" s="1"/>
      <c r="L73" s="1"/>
      <c r="M73" s="1"/>
      <c r="N73" s="27"/>
      <c r="O73" s="27"/>
      <c r="P73" s="89"/>
      <c r="Q73" s="89"/>
      <c r="R73" s="89"/>
      <c r="S73" s="89"/>
      <c r="T73" s="89"/>
      <c r="U73" s="89"/>
      <c r="V73" s="89"/>
      <c r="W73" s="89"/>
    </row>
    <row r="74" spans="1:23" s="7" customFormat="1" ht="52.5" customHeight="1">
      <c r="A74" s="2">
        <v>8</v>
      </c>
      <c r="B74" s="1" t="s">
        <v>539</v>
      </c>
      <c r="C74" s="1" t="s">
        <v>532</v>
      </c>
      <c r="D74" s="2" t="s">
        <v>96</v>
      </c>
      <c r="E74" s="2" t="s">
        <v>90</v>
      </c>
      <c r="F74" s="2">
        <v>2016</v>
      </c>
      <c r="G74" s="126">
        <v>543183.4</v>
      </c>
      <c r="H74" s="188" t="s">
        <v>161</v>
      </c>
      <c r="I74" s="52"/>
      <c r="J74" s="57" t="s">
        <v>544</v>
      </c>
      <c r="K74" s="1"/>
      <c r="L74" s="1"/>
      <c r="M74" s="1"/>
      <c r="N74" s="27"/>
      <c r="O74" s="27"/>
      <c r="P74" s="89"/>
      <c r="Q74" s="89"/>
      <c r="R74" s="89"/>
      <c r="S74" s="89"/>
      <c r="T74" s="89"/>
      <c r="U74" s="89"/>
      <c r="V74" s="89"/>
      <c r="W74" s="89"/>
    </row>
    <row r="75" spans="1:23" s="13" customFormat="1" ht="28.5" customHeight="1" thickBot="1">
      <c r="A75" s="211"/>
      <c r="B75" s="266" t="s">
        <v>0</v>
      </c>
      <c r="C75" s="266"/>
      <c r="D75" s="209"/>
      <c r="E75" s="213"/>
      <c r="F75" s="94"/>
      <c r="G75" s="208">
        <f>SUM(G67:G74)</f>
        <v>15352469.860000001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1:15" s="7" customFormat="1" ht="21" customHeight="1" thickBot="1">
      <c r="A76" s="10"/>
      <c r="B76" s="48"/>
      <c r="E76" s="260" t="s">
        <v>71</v>
      </c>
      <c r="F76" s="261"/>
      <c r="G76" s="212">
        <f>SUM(G75,G65,G59,G50)</f>
        <v>45308210.14</v>
      </c>
      <c r="H76" s="10"/>
      <c r="I76" s="10"/>
      <c r="J76" s="13"/>
      <c r="K76" s="13"/>
      <c r="L76" s="13"/>
      <c r="M76" s="13"/>
      <c r="N76" s="13"/>
      <c r="O76" s="13"/>
    </row>
    <row r="77" spans="1:15" s="7" customFormat="1" ht="12.75">
      <c r="A77" s="10"/>
      <c r="B77"/>
      <c r="C77"/>
      <c r="D77"/>
      <c r="E77"/>
      <c r="F77"/>
      <c r="G77"/>
      <c r="H77" s="10"/>
      <c r="I77" s="10"/>
      <c r="J77" s="13"/>
      <c r="K77" s="13"/>
      <c r="L77" s="13"/>
      <c r="M77" s="13"/>
      <c r="N77" s="13"/>
      <c r="O77" s="13"/>
    </row>
    <row r="78" spans="1:15" s="7" customFormat="1" ht="12.75">
      <c r="A78" s="10"/>
      <c r="B78"/>
      <c r="C78"/>
      <c r="D78"/>
      <c r="E78"/>
      <c r="F78"/>
      <c r="G78"/>
      <c r="H78" s="10"/>
      <c r="I78" s="10"/>
      <c r="J78" s="13"/>
      <c r="K78" s="13"/>
      <c r="L78" s="13"/>
      <c r="M78" s="13"/>
      <c r="N78" s="13"/>
      <c r="O78" s="13"/>
    </row>
    <row r="79" spans="1:15" s="7" customFormat="1" ht="12.75">
      <c r="A79" s="10"/>
      <c r="B79"/>
      <c r="C79"/>
      <c r="D79"/>
      <c r="E79"/>
      <c r="F79"/>
      <c r="G79"/>
      <c r="H79" s="10"/>
      <c r="I79" s="10"/>
      <c r="J79" s="13"/>
      <c r="K79" s="13"/>
      <c r="L79" s="13"/>
      <c r="M79" s="13"/>
      <c r="N79" s="13"/>
      <c r="O79" s="13"/>
    </row>
    <row r="80" spans="1:15" s="7" customFormat="1" ht="12.75">
      <c r="A80" s="10"/>
      <c r="B80"/>
      <c r="C80"/>
      <c r="D80"/>
      <c r="E80"/>
      <c r="F80"/>
      <c r="G80"/>
      <c r="H80" s="10"/>
      <c r="I80" s="10"/>
      <c r="J80" s="13"/>
      <c r="K80" s="13"/>
      <c r="L80" s="13"/>
      <c r="M80" s="13"/>
      <c r="N80" s="13"/>
      <c r="O80" s="13"/>
    </row>
    <row r="81" spans="2:7" ht="12.75" customHeight="1">
      <c r="B81"/>
      <c r="C81"/>
      <c r="D81"/>
      <c r="E81"/>
      <c r="F81"/>
      <c r="G81"/>
    </row>
    <row r="82" spans="1:15" s="7" customFormat="1" ht="12.75">
      <c r="A82" s="10"/>
      <c r="B82"/>
      <c r="C82"/>
      <c r="D82"/>
      <c r="E82"/>
      <c r="F82"/>
      <c r="G82"/>
      <c r="H82" s="10"/>
      <c r="I82" s="10"/>
      <c r="J82" s="13"/>
      <c r="K82" s="13"/>
      <c r="L82" s="13"/>
      <c r="M82" s="13"/>
      <c r="N82" s="13"/>
      <c r="O82" s="13"/>
    </row>
    <row r="83" spans="1:15" s="7" customFormat="1" ht="12.75">
      <c r="A83" s="10"/>
      <c r="B83"/>
      <c r="C83"/>
      <c r="D83"/>
      <c r="E83"/>
      <c r="F83"/>
      <c r="G83"/>
      <c r="H83" s="10"/>
      <c r="I83" s="10"/>
      <c r="J83" s="13"/>
      <c r="K83" s="13"/>
      <c r="L83" s="13"/>
      <c r="M83" s="13"/>
      <c r="N83" s="13"/>
      <c r="O83" s="13"/>
    </row>
    <row r="84" spans="2:7" ht="12.75">
      <c r="B84"/>
      <c r="C84"/>
      <c r="D84"/>
      <c r="E84"/>
      <c r="F84"/>
      <c r="G84"/>
    </row>
    <row r="85" spans="2:7" ht="21.75" customHeight="1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</sheetData>
  <sheetProtection/>
  <mergeCells count="33">
    <mergeCell ref="W4:W5"/>
    <mergeCell ref="I4:I5"/>
    <mergeCell ref="J4:J5"/>
    <mergeCell ref="K4:M4"/>
    <mergeCell ref="N4:S4"/>
    <mergeCell ref="D4:D5"/>
    <mergeCell ref="H4:H5"/>
    <mergeCell ref="I52:I53"/>
    <mergeCell ref="J52:J53"/>
    <mergeCell ref="G4:G5"/>
    <mergeCell ref="D19:D20"/>
    <mergeCell ref="E19:E20"/>
    <mergeCell ref="G19:G20"/>
    <mergeCell ref="H19:H20"/>
    <mergeCell ref="A65:C65"/>
    <mergeCell ref="A66:G66"/>
    <mergeCell ref="B75:C75"/>
    <mergeCell ref="C4:C5"/>
    <mergeCell ref="A59:C59"/>
    <mergeCell ref="A51:G51"/>
    <mergeCell ref="C19:C20"/>
    <mergeCell ref="E4:E5"/>
    <mergeCell ref="F4:F5"/>
    <mergeCell ref="E76:F76"/>
    <mergeCell ref="T4:T5"/>
    <mergeCell ref="U4:U5"/>
    <mergeCell ref="V4:V5"/>
    <mergeCell ref="A6:E6"/>
    <mergeCell ref="A50:C50"/>
    <mergeCell ref="A4:A5"/>
    <mergeCell ref="B4:B5"/>
    <mergeCell ref="A60:G60"/>
    <mergeCell ref="B19:B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37" r:id="rId1"/>
  <headerFooter alignWithMargins="0">
    <oddFooter>&amp;CStrona &amp;P z &amp;N</oddFooter>
  </headerFooter>
  <rowBreaks count="2" manualBreakCount="2">
    <brk id="39" max="22" man="1"/>
    <brk id="59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1"/>
  <sheetViews>
    <sheetView zoomScale="110" zoomScaleNormal="110" zoomScaleSheetLayoutView="75" zoomScalePageLayoutView="0" workbookViewId="0" topLeftCell="A1">
      <selection activeCell="D202" activeCellId="1" sqref="D59 D202"/>
    </sheetView>
  </sheetViews>
  <sheetFormatPr defaultColWidth="9.140625" defaultRowHeight="12.75"/>
  <cols>
    <col min="1" max="1" width="5.57421875" style="10" customWidth="1"/>
    <col min="2" max="2" width="47.57421875" style="25" customWidth="1"/>
    <col min="3" max="3" width="15.421875" style="12" customWidth="1"/>
    <col min="4" max="4" width="18.421875" style="39" customWidth="1"/>
    <col min="5" max="5" width="4.8515625" style="0" customWidth="1"/>
    <col min="6" max="6" width="15.140625" style="0" customWidth="1"/>
  </cols>
  <sheetData>
    <row r="1" spans="1:4" ht="12.75">
      <c r="A1" s="24" t="s">
        <v>246</v>
      </c>
      <c r="D1" s="54"/>
    </row>
    <row r="3" spans="1:4" ht="21" customHeight="1">
      <c r="A3" s="283" t="s">
        <v>92</v>
      </c>
      <c r="B3" s="284"/>
      <c r="C3" s="284"/>
      <c r="D3" s="285"/>
    </row>
    <row r="4" spans="1:4" ht="24" customHeight="1">
      <c r="A4" s="278" t="s">
        <v>4</v>
      </c>
      <c r="B4" s="278"/>
      <c r="C4" s="278"/>
      <c r="D4" s="278"/>
    </row>
    <row r="5" spans="1:6" ht="25.5">
      <c r="A5" s="3" t="s">
        <v>25</v>
      </c>
      <c r="B5" s="3" t="s">
        <v>33</v>
      </c>
      <c r="C5" s="3" t="s">
        <v>34</v>
      </c>
      <c r="D5" s="66" t="s">
        <v>35</v>
      </c>
      <c r="E5" s="91"/>
      <c r="F5" s="163"/>
    </row>
    <row r="6" spans="1:4" s="13" customFormat="1" ht="12.75">
      <c r="A6" s="2">
        <v>1</v>
      </c>
      <c r="B6" s="1" t="s">
        <v>247</v>
      </c>
      <c r="C6" s="2">
        <v>2013</v>
      </c>
      <c r="D6" s="123">
        <v>13038</v>
      </c>
    </row>
    <row r="7" spans="1:4" s="13" customFormat="1" ht="12.75">
      <c r="A7" s="2">
        <v>2</v>
      </c>
      <c r="B7" s="106" t="s">
        <v>248</v>
      </c>
      <c r="C7" s="116">
        <v>2014</v>
      </c>
      <c r="D7" s="124">
        <v>3035.5</v>
      </c>
    </row>
    <row r="8" spans="1:4" s="13" customFormat="1" ht="12.75">
      <c r="A8" s="2">
        <v>3</v>
      </c>
      <c r="B8" s="106" t="s">
        <v>248</v>
      </c>
      <c r="C8" s="116">
        <v>2014</v>
      </c>
      <c r="D8" s="124">
        <v>3035.5</v>
      </c>
    </row>
    <row r="9" spans="1:4" s="13" customFormat="1" ht="12.75">
      <c r="A9" s="2">
        <v>4</v>
      </c>
      <c r="B9" s="1" t="s">
        <v>249</v>
      </c>
      <c r="C9" s="2">
        <v>2014</v>
      </c>
      <c r="D9" s="53">
        <v>22509</v>
      </c>
    </row>
    <row r="10" spans="1:4" s="13" customFormat="1" ht="12.75">
      <c r="A10" s="2">
        <v>5</v>
      </c>
      <c r="B10" s="1" t="s">
        <v>250</v>
      </c>
      <c r="C10" s="2" t="s">
        <v>251</v>
      </c>
      <c r="D10" s="53">
        <v>18852.53</v>
      </c>
    </row>
    <row r="11" spans="1:4" s="13" customFormat="1" ht="12.75">
      <c r="A11" s="2">
        <v>6</v>
      </c>
      <c r="B11" s="1" t="s">
        <v>252</v>
      </c>
      <c r="C11" s="2">
        <v>2015</v>
      </c>
      <c r="D11" s="145">
        <v>11922.39</v>
      </c>
    </row>
    <row r="12" spans="1:4" s="13" customFormat="1" ht="12.75">
      <c r="A12" s="2">
        <v>7</v>
      </c>
      <c r="B12" s="1" t="s">
        <v>253</v>
      </c>
      <c r="C12" s="2">
        <v>2015</v>
      </c>
      <c r="D12" s="145">
        <v>4686.3</v>
      </c>
    </row>
    <row r="13" spans="1:4" s="13" customFormat="1" ht="12.75">
      <c r="A13" s="2">
        <v>8</v>
      </c>
      <c r="B13" s="1" t="s">
        <v>253</v>
      </c>
      <c r="C13" s="2">
        <v>2015</v>
      </c>
      <c r="D13" s="145">
        <v>4686.3</v>
      </c>
    </row>
    <row r="14" spans="1:5" s="13" customFormat="1" ht="12.75">
      <c r="A14" s="2">
        <v>9</v>
      </c>
      <c r="B14" s="1" t="s">
        <v>254</v>
      </c>
      <c r="C14" s="2">
        <v>2015</v>
      </c>
      <c r="D14" s="145">
        <v>62401.63</v>
      </c>
      <c r="E14" s="279" t="s">
        <v>613</v>
      </c>
    </row>
    <row r="15" spans="1:5" s="13" customFormat="1" ht="12.75">
      <c r="A15" s="2">
        <v>10</v>
      </c>
      <c r="B15" s="1" t="s">
        <v>255</v>
      </c>
      <c r="C15" s="2">
        <v>2015</v>
      </c>
      <c r="D15" s="145">
        <v>44446.8</v>
      </c>
      <c r="E15" s="280"/>
    </row>
    <row r="16" spans="1:5" s="13" customFormat="1" ht="12.75">
      <c r="A16" s="2">
        <v>11</v>
      </c>
      <c r="B16" s="1" t="s">
        <v>256</v>
      </c>
      <c r="C16" s="2">
        <v>2015</v>
      </c>
      <c r="D16" s="145">
        <v>27103.57</v>
      </c>
      <c r="E16" s="280"/>
    </row>
    <row r="17" spans="1:5" s="13" customFormat="1" ht="12.75">
      <c r="A17" s="2">
        <v>12</v>
      </c>
      <c r="B17" s="1" t="s">
        <v>257</v>
      </c>
      <c r="C17" s="2">
        <v>2015</v>
      </c>
      <c r="D17" s="145">
        <v>39244.96</v>
      </c>
      <c r="E17" s="280"/>
    </row>
    <row r="18" spans="1:5" s="13" customFormat="1" ht="12.75">
      <c r="A18" s="2">
        <v>13</v>
      </c>
      <c r="B18" s="1" t="s">
        <v>258</v>
      </c>
      <c r="C18" s="2">
        <v>2015</v>
      </c>
      <c r="D18" s="145">
        <v>7090.7</v>
      </c>
      <c r="E18" s="280"/>
    </row>
    <row r="19" spans="1:5" s="13" customFormat="1" ht="12.75">
      <c r="A19" s="2">
        <v>14</v>
      </c>
      <c r="B19" s="1" t="s">
        <v>259</v>
      </c>
      <c r="C19" s="2">
        <v>2015</v>
      </c>
      <c r="D19" s="145">
        <v>3545.35</v>
      </c>
      <c r="E19" s="280"/>
    </row>
    <row r="20" spans="1:5" s="13" customFormat="1" ht="12.75">
      <c r="A20" s="2">
        <v>15</v>
      </c>
      <c r="B20" s="1" t="s">
        <v>260</v>
      </c>
      <c r="C20" s="2">
        <v>2015</v>
      </c>
      <c r="D20" s="145">
        <v>3545.35</v>
      </c>
      <c r="E20" s="280"/>
    </row>
    <row r="21" spans="1:5" s="13" customFormat="1" ht="25.5">
      <c r="A21" s="2">
        <v>16</v>
      </c>
      <c r="B21" s="1" t="s">
        <v>261</v>
      </c>
      <c r="C21" s="2">
        <v>2015</v>
      </c>
      <c r="D21" s="145">
        <v>67361.65</v>
      </c>
      <c r="E21" s="280"/>
    </row>
    <row r="22" spans="1:5" s="13" customFormat="1" ht="12.75">
      <c r="A22" s="2">
        <v>17</v>
      </c>
      <c r="B22" s="1" t="s">
        <v>262</v>
      </c>
      <c r="C22" s="2">
        <v>2015</v>
      </c>
      <c r="D22" s="145">
        <v>46089.55</v>
      </c>
      <c r="E22" s="280"/>
    </row>
    <row r="23" spans="1:5" s="13" customFormat="1" ht="12.75">
      <c r="A23" s="2">
        <v>18</v>
      </c>
      <c r="B23" s="1" t="s">
        <v>263</v>
      </c>
      <c r="C23" s="2">
        <v>2015</v>
      </c>
      <c r="D23" s="126">
        <v>3545.35</v>
      </c>
      <c r="E23" s="280"/>
    </row>
    <row r="24" spans="1:5" s="13" customFormat="1" ht="12.75">
      <c r="A24" s="2">
        <v>19</v>
      </c>
      <c r="B24" s="1" t="s">
        <v>264</v>
      </c>
      <c r="C24" s="2">
        <v>2015</v>
      </c>
      <c r="D24" s="126">
        <v>3545.35</v>
      </c>
      <c r="E24" s="280"/>
    </row>
    <row r="25" spans="1:5" s="13" customFormat="1" ht="12.75">
      <c r="A25" s="2">
        <v>20</v>
      </c>
      <c r="B25" s="1" t="s">
        <v>265</v>
      </c>
      <c r="C25" s="2">
        <v>2015</v>
      </c>
      <c r="D25" s="126">
        <v>35453.5</v>
      </c>
      <c r="E25" s="280"/>
    </row>
    <row r="26" spans="1:5" s="13" customFormat="1" ht="12.75">
      <c r="A26" s="2">
        <v>21</v>
      </c>
      <c r="B26" s="1" t="s">
        <v>266</v>
      </c>
      <c r="C26" s="2">
        <v>2015</v>
      </c>
      <c r="D26" s="126">
        <v>17726.75</v>
      </c>
      <c r="E26" s="280"/>
    </row>
    <row r="27" spans="1:5" s="13" customFormat="1" ht="12.75">
      <c r="A27" s="2">
        <v>22</v>
      </c>
      <c r="B27" s="1" t="s">
        <v>267</v>
      </c>
      <c r="C27" s="2">
        <v>2015</v>
      </c>
      <c r="D27" s="126">
        <v>3545.35</v>
      </c>
      <c r="E27" s="280"/>
    </row>
    <row r="28" spans="1:5" s="13" customFormat="1" ht="12.75">
      <c r="A28" s="2">
        <v>23</v>
      </c>
      <c r="B28" s="1" t="s">
        <v>268</v>
      </c>
      <c r="C28" s="2">
        <v>2015</v>
      </c>
      <c r="D28" s="126">
        <v>3545.35</v>
      </c>
      <c r="E28" s="280"/>
    </row>
    <row r="29" spans="1:5" s="13" customFormat="1" ht="64.5" customHeight="1">
      <c r="A29" s="2">
        <v>24</v>
      </c>
      <c r="B29" s="1" t="s">
        <v>269</v>
      </c>
      <c r="C29" s="2">
        <v>2015</v>
      </c>
      <c r="D29" s="126">
        <v>12502.44</v>
      </c>
      <c r="E29" s="280"/>
    </row>
    <row r="30" spans="1:5" s="13" customFormat="1" ht="25.5">
      <c r="A30" s="2">
        <v>25</v>
      </c>
      <c r="B30" s="1" t="s">
        <v>270</v>
      </c>
      <c r="C30" s="2">
        <v>2015</v>
      </c>
      <c r="D30" s="126">
        <v>79451.83</v>
      </c>
      <c r="E30" s="280"/>
    </row>
    <row r="31" spans="1:5" s="13" customFormat="1" ht="12.75">
      <c r="A31" s="2">
        <v>26</v>
      </c>
      <c r="B31" s="1" t="s">
        <v>271</v>
      </c>
      <c r="C31" s="2">
        <v>2015</v>
      </c>
      <c r="D31" s="126">
        <v>12802.24</v>
      </c>
      <c r="E31" s="280"/>
    </row>
    <row r="32" spans="1:4" s="13" customFormat="1" ht="12.75">
      <c r="A32" s="2">
        <v>27</v>
      </c>
      <c r="B32" s="1" t="s">
        <v>272</v>
      </c>
      <c r="C32" s="2">
        <v>2016</v>
      </c>
      <c r="D32" s="126">
        <v>6794</v>
      </c>
    </row>
    <row r="33" spans="1:4" s="13" customFormat="1" ht="12.75">
      <c r="A33" s="2">
        <v>28</v>
      </c>
      <c r="B33" s="1" t="s">
        <v>273</v>
      </c>
      <c r="C33" s="2">
        <v>2016</v>
      </c>
      <c r="D33" s="126">
        <v>5997</v>
      </c>
    </row>
    <row r="34" spans="1:4" s="13" customFormat="1" ht="25.5">
      <c r="A34" s="2">
        <v>29</v>
      </c>
      <c r="B34" s="1" t="s">
        <v>274</v>
      </c>
      <c r="C34" s="2">
        <v>2016</v>
      </c>
      <c r="D34" s="126">
        <v>7215</v>
      </c>
    </row>
    <row r="35" spans="1:4" s="13" customFormat="1" ht="12.75">
      <c r="A35" s="2">
        <v>30</v>
      </c>
      <c r="B35" s="1" t="s">
        <v>275</v>
      </c>
      <c r="C35" s="2">
        <v>2017</v>
      </c>
      <c r="D35" s="126">
        <v>25367.88</v>
      </c>
    </row>
    <row r="36" spans="1:4" s="13" customFormat="1" ht="12.75">
      <c r="A36" s="2">
        <v>31</v>
      </c>
      <c r="B36" s="1" t="s">
        <v>276</v>
      </c>
      <c r="C36" s="2">
        <v>2015</v>
      </c>
      <c r="D36" s="126">
        <v>2930.89</v>
      </c>
    </row>
    <row r="37" spans="1:4" s="13" customFormat="1" ht="12.75">
      <c r="A37" s="2">
        <v>32</v>
      </c>
      <c r="B37" s="1" t="s">
        <v>277</v>
      </c>
      <c r="C37" s="2">
        <v>2014</v>
      </c>
      <c r="D37" s="126">
        <v>5796</v>
      </c>
    </row>
    <row r="38" spans="1:4" s="13" customFormat="1" ht="12.75">
      <c r="A38" s="2">
        <v>33</v>
      </c>
      <c r="B38" s="1" t="s">
        <v>278</v>
      </c>
      <c r="C38" s="2">
        <v>2016</v>
      </c>
      <c r="D38" s="126">
        <v>2926.78</v>
      </c>
    </row>
    <row r="39" spans="1:4" s="13" customFormat="1" ht="12.75">
      <c r="A39" s="2">
        <v>34</v>
      </c>
      <c r="B39" s="1" t="s">
        <v>279</v>
      </c>
      <c r="C39" s="2">
        <v>2016</v>
      </c>
      <c r="D39" s="126">
        <v>5299.68</v>
      </c>
    </row>
    <row r="40" spans="1:4" s="13" customFormat="1" ht="12.75">
      <c r="A40" s="2">
        <v>35</v>
      </c>
      <c r="B40" s="1" t="s">
        <v>280</v>
      </c>
      <c r="C40" s="2">
        <v>2016</v>
      </c>
      <c r="D40" s="126">
        <v>2677.9</v>
      </c>
    </row>
    <row r="41" spans="1:4" s="13" customFormat="1" ht="12.75">
      <c r="A41" s="2">
        <v>36</v>
      </c>
      <c r="B41" s="1" t="s">
        <v>281</v>
      </c>
      <c r="C41" s="2">
        <v>2014</v>
      </c>
      <c r="D41" s="126">
        <v>2411.7</v>
      </c>
    </row>
    <row r="42" spans="1:4" s="13" customFormat="1" ht="12.75">
      <c r="A42" s="2">
        <v>37</v>
      </c>
      <c r="B42" s="1" t="s">
        <v>282</v>
      </c>
      <c r="C42" s="2">
        <v>2015</v>
      </c>
      <c r="D42" s="126">
        <v>2978</v>
      </c>
    </row>
    <row r="43" spans="1:4" s="13" customFormat="1" ht="12.75">
      <c r="A43" s="2">
        <v>38</v>
      </c>
      <c r="B43" s="1" t="s">
        <v>283</v>
      </c>
      <c r="C43" s="2">
        <v>2016</v>
      </c>
      <c r="D43" s="126">
        <v>1701.9</v>
      </c>
    </row>
    <row r="44" spans="1:4" s="13" customFormat="1" ht="24" customHeight="1">
      <c r="A44" s="2"/>
      <c r="B44" s="20" t="s">
        <v>0</v>
      </c>
      <c r="C44" s="2"/>
      <c r="D44" s="217">
        <f>SUM(D6:D43)</f>
        <v>626809.97</v>
      </c>
    </row>
    <row r="45" spans="1:4" s="13" customFormat="1" ht="20.25" customHeight="1">
      <c r="A45" s="278" t="s">
        <v>5</v>
      </c>
      <c r="B45" s="278"/>
      <c r="C45" s="278"/>
      <c r="D45" s="278"/>
    </row>
    <row r="46" spans="1:4" s="13" customFormat="1" ht="25.5">
      <c r="A46" s="3" t="s">
        <v>25</v>
      </c>
      <c r="B46" s="3" t="s">
        <v>33</v>
      </c>
      <c r="C46" s="3" t="s">
        <v>34</v>
      </c>
      <c r="D46" s="66" t="s">
        <v>35</v>
      </c>
    </row>
    <row r="47" spans="1:4" s="19" customFormat="1" ht="12.75">
      <c r="A47" s="2">
        <v>1</v>
      </c>
      <c r="B47" s="102" t="s">
        <v>284</v>
      </c>
      <c r="C47" s="98">
        <v>2013</v>
      </c>
      <c r="D47" s="127">
        <v>5437.8</v>
      </c>
    </row>
    <row r="48" spans="1:4" s="19" customFormat="1" ht="12.75">
      <c r="A48" s="2">
        <v>2</v>
      </c>
      <c r="B48" s="102" t="s">
        <v>285</v>
      </c>
      <c r="C48" s="98">
        <v>2013</v>
      </c>
      <c r="D48" s="127">
        <v>4060.8</v>
      </c>
    </row>
    <row r="49" spans="1:4" s="19" customFormat="1" ht="12.75">
      <c r="A49" s="2">
        <v>3</v>
      </c>
      <c r="B49" s="103" t="s">
        <v>286</v>
      </c>
      <c r="C49" s="128">
        <v>2013</v>
      </c>
      <c r="D49" s="129">
        <v>5339</v>
      </c>
    </row>
    <row r="50" spans="1:4" s="19" customFormat="1" ht="25.5">
      <c r="A50" s="2">
        <v>4</v>
      </c>
      <c r="B50" s="49" t="s">
        <v>287</v>
      </c>
      <c r="C50" s="51">
        <v>2015</v>
      </c>
      <c r="D50" s="130">
        <v>403000</v>
      </c>
    </row>
    <row r="51" spans="1:4" s="19" customFormat="1" ht="12.75">
      <c r="A51" s="2">
        <v>5</v>
      </c>
      <c r="B51" s="1" t="s">
        <v>288</v>
      </c>
      <c r="C51" s="131">
        <v>2016</v>
      </c>
      <c r="D51" s="126">
        <v>1849</v>
      </c>
    </row>
    <row r="52" spans="1:4" s="19" customFormat="1" ht="12.75">
      <c r="A52" s="2">
        <v>6</v>
      </c>
      <c r="B52" s="1" t="s">
        <v>289</v>
      </c>
      <c r="C52" s="2">
        <v>2016</v>
      </c>
      <c r="D52" s="126">
        <v>12324.6</v>
      </c>
    </row>
    <row r="53" spans="1:4" s="19" customFormat="1" ht="12.75">
      <c r="A53" s="2">
        <v>7</v>
      </c>
      <c r="B53" s="1" t="s">
        <v>290</v>
      </c>
      <c r="C53" s="2">
        <v>2016</v>
      </c>
      <c r="D53" s="126">
        <v>1643.28</v>
      </c>
    </row>
    <row r="54" spans="1:4" s="19" customFormat="1" ht="12.75">
      <c r="A54" s="2">
        <v>8</v>
      </c>
      <c r="B54" s="1" t="s">
        <v>291</v>
      </c>
      <c r="C54" s="2">
        <v>2013</v>
      </c>
      <c r="D54" s="126">
        <v>3331.98</v>
      </c>
    </row>
    <row r="55" spans="1:4" s="19" customFormat="1" ht="27" customHeight="1">
      <c r="A55" s="2"/>
      <c r="B55" s="20" t="s">
        <v>0</v>
      </c>
      <c r="C55" s="2"/>
      <c r="D55" s="216">
        <f>SUM(D47:D54)</f>
        <v>436986.45999999996</v>
      </c>
    </row>
    <row r="56" spans="1:4" s="19" customFormat="1" ht="20.25" customHeight="1">
      <c r="A56" s="278" t="s">
        <v>42</v>
      </c>
      <c r="B56" s="278"/>
      <c r="C56" s="278"/>
      <c r="D56" s="278"/>
    </row>
    <row r="57" spans="1:4" s="19" customFormat="1" ht="26.25" customHeight="1">
      <c r="A57" s="3" t="s">
        <v>25</v>
      </c>
      <c r="B57" s="3" t="s">
        <v>33</v>
      </c>
      <c r="C57" s="3" t="s">
        <v>34</v>
      </c>
      <c r="D57" s="66" t="s">
        <v>35</v>
      </c>
    </row>
    <row r="58" spans="1:4" s="19" customFormat="1" ht="13.5" customHeight="1">
      <c r="A58" s="57">
        <v>1</v>
      </c>
      <c r="B58" s="1" t="s">
        <v>292</v>
      </c>
      <c r="C58" s="2">
        <v>2016</v>
      </c>
      <c r="D58" s="126">
        <v>20208.9</v>
      </c>
    </row>
    <row r="59" spans="1:4" s="19" customFormat="1" ht="23.25" customHeight="1">
      <c r="A59" s="32"/>
      <c r="B59" s="286" t="s">
        <v>0</v>
      </c>
      <c r="C59" s="286" t="s">
        <v>7</v>
      </c>
      <c r="D59" s="216">
        <f>SUM(D58:D58)</f>
        <v>20208.9</v>
      </c>
    </row>
    <row r="60" spans="1:4" s="19" customFormat="1" ht="13.5" customHeight="1">
      <c r="A60"/>
      <c r="B60"/>
      <c r="C60"/>
      <c r="D60"/>
    </row>
    <row r="61" spans="1:4" s="19" customFormat="1" ht="13.5" customHeight="1">
      <c r="A61"/>
      <c r="B61"/>
      <c r="C61"/>
      <c r="D61"/>
    </row>
    <row r="62" spans="1:4" s="19" customFormat="1" ht="21.75" customHeight="1">
      <c r="A62" s="263" t="s">
        <v>402</v>
      </c>
      <c r="B62" s="263"/>
      <c r="C62" s="263"/>
      <c r="D62" s="263"/>
    </row>
    <row r="63" spans="1:4" s="19" customFormat="1" ht="18.75" customHeight="1">
      <c r="A63" s="278" t="s">
        <v>4</v>
      </c>
      <c r="B63" s="278"/>
      <c r="C63" s="278"/>
      <c r="D63" s="278"/>
    </row>
    <row r="64" spans="1:6" s="19" customFormat="1" ht="30.75" customHeight="1">
      <c r="A64" s="3" t="s">
        <v>25</v>
      </c>
      <c r="B64" s="3" t="s">
        <v>33</v>
      </c>
      <c r="C64" s="3" t="s">
        <v>34</v>
      </c>
      <c r="D64" s="66" t="s">
        <v>35</v>
      </c>
      <c r="E64" s="91"/>
      <c r="F64" s="144"/>
    </row>
    <row r="65" spans="1:4" s="19" customFormat="1" ht="13.5" customHeight="1">
      <c r="A65" s="2">
        <v>1</v>
      </c>
      <c r="B65" s="102" t="s">
        <v>403</v>
      </c>
      <c r="C65" s="98">
        <v>2015</v>
      </c>
      <c r="D65" s="127">
        <v>3000</v>
      </c>
    </row>
    <row r="66" spans="1:4" s="19" customFormat="1" ht="13.5" customHeight="1">
      <c r="A66" s="2">
        <v>2</v>
      </c>
      <c r="B66" s="102" t="s">
        <v>404</v>
      </c>
      <c r="C66" s="98">
        <v>2015</v>
      </c>
      <c r="D66" s="127">
        <v>3000</v>
      </c>
    </row>
    <row r="67" spans="1:4" s="19" customFormat="1" ht="13.5" customHeight="1">
      <c r="A67" s="2">
        <v>3</v>
      </c>
      <c r="B67" s="102" t="s">
        <v>405</v>
      </c>
      <c r="C67" s="98">
        <v>2015</v>
      </c>
      <c r="D67" s="127">
        <v>339</v>
      </c>
    </row>
    <row r="68" spans="1:4" s="19" customFormat="1" ht="13.5" customHeight="1">
      <c r="A68" s="2">
        <v>4</v>
      </c>
      <c r="B68" s="102" t="s">
        <v>406</v>
      </c>
      <c r="C68" s="98">
        <v>2015</v>
      </c>
      <c r="D68" s="127">
        <v>329</v>
      </c>
    </row>
    <row r="69" spans="1:4" s="19" customFormat="1" ht="13.5" customHeight="1">
      <c r="A69" s="2">
        <v>5</v>
      </c>
      <c r="B69" s="1" t="s">
        <v>407</v>
      </c>
      <c r="C69" s="2">
        <v>2016</v>
      </c>
      <c r="D69" s="126">
        <v>2635</v>
      </c>
    </row>
    <row r="70" spans="1:4" s="19" customFormat="1" ht="13.5" customHeight="1">
      <c r="A70" s="2">
        <v>6</v>
      </c>
      <c r="B70" s="1" t="s">
        <v>408</v>
      </c>
      <c r="C70" s="2">
        <v>2016</v>
      </c>
      <c r="D70" s="126">
        <v>1623.6</v>
      </c>
    </row>
    <row r="71" spans="1:4" s="19" customFormat="1" ht="13.5" customHeight="1">
      <c r="A71" s="2">
        <v>7</v>
      </c>
      <c r="B71" s="1" t="s">
        <v>409</v>
      </c>
      <c r="C71" s="2">
        <v>2016</v>
      </c>
      <c r="D71" s="126">
        <v>3499.99</v>
      </c>
    </row>
    <row r="72" spans="1:4" s="19" customFormat="1" ht="13.5" customHeight="1">
      <c r="A72" s="2">
        <v>8</v>
      </c>
      <c r="B72" s="1" t="s">
        <v>410</v>
      </c>
      <c r="C72" s="2">
        <v>2016</v>
      </c>
      <c r="D72" s="126">
        <v>3196.77</v>
      </c>
    </row>
    <row r="73" spans="1:4" s="19" customFormat="1" ht="13.5" customHeight="1">
      <c r="A73" s="2">
        <v>9</v>
      </c>
      <c r="B73" s="1" t="s">
        <v>411</v>
      </c>
      <c r="C73" s="2">
        <v>2016</v>
      </c>
      <c r="D73" s="126">
        <v>299</v>
      </c>
    </row>
    <row r="74" spans="1:4" s="19" customFormat="1" ht="13.5" customHeight="1">
      <c r="A74" s="2">
        <v>10</v>
      </c>
      <c r="B74" s="1" t="s">
        <v>412</v>
      </c>
      <c r="C74" s="2">
        <v>2016</v>
      </c>
      <c r="D74" s="125">
        <v>1649</v>
      </c>
    </row>
    <row r="75" spans="1:4" s="13" customFormat="1" ht="29.25" customHeight="1">
      <c r="A75" s="264" t="s">
        <v>0</v>
      </c>
      <c r="B75" s="264" t="s">
        <v>7</v>
      </c>
      <c r="C75" s="2"/>
      <c r="D75" s="216">
        <f>SUM(D63:D74)</f>
        <v>19571.36</v>
      </c>
    </row>
    <row r="76" spans="1:4" s="13" customFormat="1" ht="20.25" customHeight="1">
      <c r="A76" s="278" t="s">
        <v>5</v>
      </c>
      <c r="B76" s="278"/>
      <c r="C76" s="278"/>
      <c r="D76" s="278"/>
    </row>
    <row r="77" spans="1:4" s="13" customFormat="1" ht="25.5">
      <c r="A77" s="3" t="s">
        <v>25</v>
      </c>
      <c r="B77" s="3" t="s">
        <v>33</v>
      </c>
      <c r="C77" s="3" t="s">
        <v>34</v>
      </c>
      <c r="D77" s="66" t="s">
        <v>35</v>
      </c>
    </row>
    <row r="78" spans="1:4" s="13" customFormat="1" ht="12.75">
      <c r="A78" s="2">
        <v>1</v>
      </c>
      <c r="B78" s="102" t="s">
        <v>413</v>
      </c>
      <c r="C78" s="98" t="s">
        <v>414</v>
      </c>
      <c r="D78" s="112">
        <v>1469.28</v>
      </c>
    </row>
    <row r="79" spans="1:4" s="13" customFormat="1" ht="12.75">
      <c r="A79" s="2">
        <v>2</v>
      </c>
      <c r="B79" s="102" t="s">
        <v>415</v>
      </c>
      <c r="C79" s="98">
        <v>2016</v>
      </c>
      <c r="D79" s="143">
        <v>3448.98</v>
      </c>
    </row>
    <row r="80" spans="1:4" ht="19.5" customHeight="1">
      <c r="A80" s="2"/>
      <c r="B80" s="264" t="s">
        <v>23</v>
      </c>
      <c r="C80" s="264"/>
      <c r="D80" s="217">
        <f>SUM(D77:D79)</f>
        <v>4918.26</v>
      </c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21" customHeight="1">
      <c r="A83" s="263" t="s">
        <v>446</v>
      </c>
      <c r="B83" s="263"/>
      <c r="C83" s="263"/>
      <c r="D83" s="263"/>
    </row>
    <row r="84" spans="1:4" ht="17.25" customHeight="1">
      <c r="A84" s="278" t="s">
        <v>4</v>
      </c>
      <c r="B84" s="278"/>
      <c r="C84" s="278"/>
      <c r="D84" s="278"/>
    </row>
    <row r="85" spans="1:6" ht="25.5">
      <c r="A85" s="3" t="s">
        <v>25</v>
      </c>
      <c r="B85" s="3" t="s">
        <v>33</v>
      </c>
      <c r="C85" s="3" t="s">
        <v>34</v>
      </c>
      <c r="D85" s="66" t="s">
        <v>35</v>
      </c>
      <c r="E85" s="91"/>
      <c r="F85" s="163"/>
    </row>
    <row r="86" spans="1:4" ht="16.5" customHeight="1">
      <c r="A86" s="2">
        <v>1</v>
      </c>
      <c r="B86" s="106" t="s">
        <v>447</v>
      </c>
      <c r="C86" s="116">
        <v>2013</v>
      </c>
      <c r="D86" s="124">
        <v>589.17</v>
      </c>
    </row>
    <row r="87" spans="1:4" ht="25.5">
      <c r="A87" s="2">
        <v>2</v>
      </c>
      <c r="B87" s="1" t="s">
        <v>448</v>
      </c>
      <c r="C87" s="131">
        <v>2014</v>
      </c>
      <c r="D87" s="53">
        <v>5890</v>
      </c>
    </row>
    <row r="88" spans="1:4" ht="25.5">
      <c r="A88" s="2">
        <v>3</v>
      </c>
      <c r="B88" s="1" t="s">
        <v>448</v>
      </c>
      <c r="C88" s="131">
        <v>2014</v>
      </c>
      <c r="D88" s="53">
        <v>5890</v>
      </c>
    </row>
    <row r="89" spans="1:4" ht="25.5">
      <c r="A89" s="2">
        <v>4</v>
      </c>
      <c r="B89" s="1" t="s">
        <v>448</v>
      </c>
      <c r="C89" s="131">
        <v>2014</v>
      </c>
      <c r="D89" s="53">
        <v>5890</v>
      </c>
    </row>
    <row r="90" spans="1:4" ht="25.5">
      <c r="A90" s="2">
        <v>5</v>
      </c>
      <c r="B90" s="1" t="s">
        <v>449</v>
      </c>
      <c r="C90" s="131">
        <v>2014</v>
      </c>
      <c r="D90" s="53">
        <v>2350</v>
      </c>
    </row>
    <row r="91" spans="1:4" ht="25.5">
      <c r="A91" s="2">
        <v>6</v>
      </c>
      <c r="B91" s="1" t="s">
        <v>449</v>
      </c>
      <c r="C91" s="131">
        <v>2014</v>
      </c>
      <c r="D91" s="53">
        <v>2350</v>
      </c>
    </row>
    <row r="92" spans="1:4" ht="25.5">
      <c r="A92" s="2">
        <v>7</v>
      </c>
      <c r="B92" s="1" t="s">
        <v>449</v>
      </c>
      <c r="C92" s="131">
        <v>2014</v>
      </c>
      <c r="D92" s="53">
        <v>2350</v>
      </c>
    </row>
    <row r="93" spans="1:4" ht="25.5">
      <c r="A93" s="2">
        <v>8</v>
      </c>
      <c r="B93" s="1" t="s">
        <v>449</v>
      </c>
      <c r="C93" s="131">
        <v>2014</v>
      </c>
      <c r="D93" s="53">
        <v>2350</v>
      </c>
    </row>
    <row r="94" spans="1:4" ht="19.5" customHeight="1">
      <c r="A94" s="2">
        <v>9</v>
      </c>
      <c r="B94" s="1" t="s">
        <v>450</v>
      </c>
      <c r="C94" s="131">
        <v>2014</v>
      </c>
      <c r="D94" s="53">
        <v>504.3</v>
      </c>
    </row>
    <row r="95" spans="1:4" ht="25.5">
      <c r="A95" s="2">
        <v>10</v>
      </c>
      <c r="B95" s="1" t="s">
        <v>451</v>
      </c>
      <c r="C95" s="131">
        <v>2015</v>
      </c>
      <c r="D95" s="53">
        <v>2210</v>
      </c>
    </row>
    <row r="96" spans="1:4" ht="25.5">
      <c r="A96" s="2">
        <v>11</v>
      </c>
      <c r="B96" s="1" t="s">
        <v>451</v>
      </c>
      <c r="C96" s="131">
        <v>2015</v>
      </c>
      <c r="D96" s="53">
        <v>2210</v>
      </c>
    </row>
    <row r="97" spans="1:4" ht="25.5">
      <c r="A97" s="2">
        <v>12</v>
      </c>
      <c r="B97" s="1" t="s">
        <v>451</v>
      </c>
      <c r="C97" s="131">
        <v>2015</v>
      </c>
      <c r="D97" s="53">
        <v>2210</v>
      </c>
    </row>
    <row r="98" spans="1:4" ht="25.5">
      <c r="A98" s="2">
        <v>13</v>
      </c>
      <c r="B98" s="1" t="s">
        <v>451</v>
      </c>
      <c r="C98" s="131">
        <v>2015</v>
      </c>
      <c r="D98" s="53">
        <v>2210</v>
      </c>
    </row>
    <row r="99" spans="1:4" ht="18.75" customHeight="1">
      <c r="A99" s="2">
        <v>14</v>
      </c>
      <c r="B99" s="1" t="s">
        <v>452</v>
      </c>
      <c r="C99" s="131">
        <v>2015</v>
      </c>
      <c r="D99" s="53">
        <v>377.61</v>
      </c>
    </row>
    <row r="100" spans="1:4" ht="25.5">
      <c r="A100" s="2">
        <v>15</v>
      </c>
      <c r="B100" s="1" t="s">
        <v>453</v>
      </c>
      <c r="C100" s="131">
        <v>2015</v>
      </c>
      <c r="D100" s="53">
        <v>5079.9</v>
      </c>
    </row>
    <row r="101" spans="1:4" ht="25.5">
      <c r="A101" s="2">
        <v>16</v>
      </c>
      <c r="B101" s="1" t="s">
        <v>453</v>
      </c>
      <c r="C101" s="131">
        <v>2015</v>
      </c>
      <c r="D101" s="53">
        <v>5079.9</v>
      </c>
    </row>
    <row r="102" spans="1:4" ht="25.5">
      <c r="A102" s="2">
        <v>17</v>
      </c>
      <c r="B102" s="1" t="s">
        <v>453</v>
      </c>
      <c r="C102" s="131">
        <v>2015</v>
      </c>
      <c r="D102" s="53">
        <v>5079.9</v>
      </c>
    </row>
    <row r="103" spans="1:4" ht="21.75" customHeight="1">
      <c r="A103" s="2">
        <v>18</v>
      </c>
      <c r="B103" s="1" t="s">
        <v>454</v>
      </c>
      <c r="C103" s="131">
        <v>2016</v>
      </c>
      <c r="D103" s="53">
        <v>3500.58</v>
      </c>
    </row>
    <row r="104" spans="1:4" ht="25.5">
      <c r="A104" s="2">
        <v>19</v>
      </c>
      <c r="B104" s="1" t="s">
        <v>455</v>
      </c>
      <c r="C104" s="131">
        <v>2016</v>
      </c>
      <c r="D104" s="53">
        <v>5768.7</v>
      </c>
    </row>
    <row r="105" spans="1:4" ht="25.5">
      <c r="A105" s="2">
        <v>20</v>
      </c>
      <c r="B105" s="1" t="s">
        <v>455</v>
      </c>
      <c r="C105" s="131">
        <v>2016</v>
      </c>
      <c r="D105" s="53">
        <v>5768.7</v>
      </c>
    </row>
    <row r="106" spans="1:4" ht="16.5" customHeight="1">
      <c r="A106" s="2">
        <v>21</v>
      </c>
      <c r="B106" s="1" t="s">
        <v>456</v>
      </c>
      <c r="C106" s="131">
        <v>2016</v>
      </c>
      <c r="D106" s="53">
        <v>437.88</v>
      </c>
    </row>
    <row r="107" spans="1:4" ht="16.5" customHeight="1">
      <c r="A107" s="2">
        <v>22</v>
      </c>
      <c r="B107" s="1" t="s">
        <v>457</v>
      </c>
      <c r="C107" s="2">
        <v>2016</v>
      </c>
      <c r="D107" s="53">
        <v>1476</v>
      </c>
    </row>
    <row r="108" spans="1:4" ht="16.5" customHeight="1">
      <c r="A108" s="2">
        <v>23</v>
      </c>
      <c r="B108" s="1" t="s">
        <v>458</v>
      </c>
      <c r="C108" s="2">
        <v>2016</v>
      </c>
      <c r="D108" s="53">
        <v>1955.7</v>
      </c>
    </row>
    <row r="109" spans="1:4" ht="16.5" customHeight="1">
      <c r="A109" s="2">
        <v>24</v>
      </c>
      <c r="B109" s="1" t="s">
        <v>459</v>
      </c>
      <c r="C109" s="2">
        <v>2016</v>
      </c>
      <c r="D109" s="53">
        <v>1820.4</v>
      </c>
    </row>
    <row r="110" spans="1:4" s="21" customFormat="1" ht="21.75" customHeight="1">
      <c r="A110" s="2"/>
      <c r="B110" s="20" t="s">
        <v>0</v>
      </c>
      <c r="C110" s="2"/>
      <c r="D110" s="216">
        <f>SUM(D84:D109)</f>
        <v>73348.74</v>
      </c>
    </row>
    <row r="111" spans="1:4" s="7" customFormat="1" ht="18.75" customHeight="1">
      <c r="A111" s="278" t="s">
        <v>5</v>
      </c>
      <c r="B111" s="278"/>
      <c r="C111" s="278"/>
      <c r="D111" s="278"/>
    </row>
    <row r="112" spans="1:4" ht="25.5">
      <c r="A112" s="3" t="s">
        <v>25</v>
      </c>
      <c r="B112" s="3" t="s">
        <v>33</v>
      </c>
      <c r="C112" s="3" t="s">
        <v>34</v>
      </c>
      <c r="D112" s="66" t="s">
        <v>35</v>
      </c>
    </row>
    <row r="113" spans="1:4" ht="25.5">
      <c r="A113" s="2">
        <v>1</v>
      </c>
      <c r="B113" s="1" t="s">
        <v>460</v>
      </c>
      <c r="C113" s="2">
        <v>2013</v>
      </c>
      <c r="D113" s="45">
        <v>3296.4</v>
      </c>
    </row>
    <row r="114" spans="1:4" ht="12.75">
      <c r="A114" s="2">
        <v>2</v>
      </c>
      <c r="B114" s="1" t="s">
        <v>461</v>
      </c>
      <c r="C114" s="2">
        <v>2013</v>
      </c>
      <c r="D114" s="53">
        <v>387.45</v>
      </c>
    </row>
    <row r="115" spans="1:4" ht="12.75">
      <c r="A115" s="2">
        <v>3</v>
      </c>
      <c r="B115" s="1" t="s">
        <v>462</v>
      </c>
      <c r="C115" s="2">
        <v>2013</v>
      </c>
      <c r="D115" s="53">
        <v>3493.2</v>
      </c>
    </row>
    <row r="116" spans="1:4" ht="12.75">
      <c r="A116" s="2">
        <v>4</v>
      </c>
      <c r="B116" s="1" t="s">
        <v>463</v>
      </c>
      <c r="C116" s="2">
        <v>2013</v>
      </c>
      <c r="D116" s="53">
        <v>230</v>
      </c>
    </row>
    <row r="117" spans="1:4" ht="12.75">
      <c r="A117" s="2">
        <v>5</v>
      </c>
      <c r="B117" s="1" t="s">
        <v>463</v>
      </c>
      <c r="C117" s="2">
        <v>2013</v>
      </c>
      <c r="D117" s="53">
        <v>230</v>
      </c>
    </row>
    <row r="118" spans="1:4" ht="12.75">
      <c r="A118" s="2">
        <v>6</v>
      </c>
      <c r="B118" s="1" t="s">
        <v>463</v>
      </c>
      <c r="C118" s="2">
        <v>2013</v>
      </c>
      <c r="D118" s="53">
        <v>230</v>
      </c>
    </row>
    <row r="119" spans="1:4" ht="12.75">
      <c r="A119" s="2">
        <v>7</v>
      </c>
      <c r="B119" s="35" t="s">
        <v>464</v>
      </c>
      <c r="C119" s="133">
        <v>2013</v>
      </c>
      <c r="D119" s="53">
        <v>3000</v>
      </c>
    </row>
    <row r="120" spans="1:4" ht="12.75">
      <c r="A120" s="2">
        <v>8</v>
      </c>
      <c r="B120" s="1" t="s">
        <v>465</v>
      </c>
      <c r="C120" s="133">
        <v>2013</v>
      </c>
      <c r="D120" s="53">
        <v>3000</v>
      </c>
    </row>
    <row r="121" spans="1:4" ht="12.75">
      <c r="A121" s="2">
        <v>9</v>
      </c>
      <c r="B121" s="1" t="s">
        <v>466</v>
      </c>
      <c r="C121" s="133">
        <v>2013</v>
      </c>
      <c r="D121" s="162">
        <v>2550</v>
      </c>
    </row>
    <row r="122" spans="1:4" ht="12.75">
      <c r="A122" s="2">
        <v>10</v>
      </c>
      <c r="B122" s="1" t="s">
        <v>466</v>
      </c>
      <c r="C122" s="133">
        <v>2013</v>
      </c>
      <c r="D122" s="162">
        <v>2550</v>
      </c>
    </row>
    <row r="123" spans="1:4" ht="12.75">
      <c r="A123" s="2">
        <v>11</v>
      </c>
      <c r="B123" s="1" t="s">
        <v>466</v>
      </c>
      <c r="C123" s="133">
        <v>2013</v>
      </c>
      <c r="D123" s="162">
        <v>2550</v>
      </c>
    </row>
    <row r="124" spans="1:4" ht="12.75">
      <c r="A124" s="2">
        <v>12</v>
      </c>
      <c r="B124" s="1" t="s">
        <v>467</v>
      </c>
      <c r="C124" s="133">
        <v>2013</v>
      </c>
      <c r="D124" s="162">
        <v>1402.2</v>
      </c>
    </row>
    <row r="125" spans="1:4" ht="12.75">
      <c r="A125" s="2">
        <v>13</v>
      </c>
      <c r="B125" s="1" t="s">
        <v>467</v>
      </c>
      <c r="C125" s="133">
        <v>2013</v>
      </c>
      <c r="D125" s="162">
        <v>1413.27</v>
      </c>
    </row>
    <row r="126" spans="1:4" ht="12.75">
      <c r="A126" s="2">
        <v>14</v>
      </c>
      <c r="B126" s="1" t="s">
        <v>467</v>
      </c>
      <c r="C126" s="133">
        <v>2013</v>
      </c>
      <c r="D126" s="162">
        <v>1413.27</v>
      </c>
    </row>
    <row r="127" spans="1:4" ht="12.75">
      <c r="A127" s="2">
        <v>15</v>
      </c>
      <c r="B127" s="1" t="s">
        <v>468</v>
      </c>
      <c r="C127" s="133">
        <v>2014</v>
      </c>
      <c r="D127" s="162">
        <v>2097.15</v>
      </c>
    </row>
    <row r="128" spans="1:4" ht="12.75">
      <c r="A128" s="2">
        <v>16</v>
      </c>
      <c r="B128" s="1" t="s">
        <v>469</v>
      </c>
      <c r="C128" s="133">
        <v>2014</v>
      </c>
      <c r="D128" s="162">
        <v>750</v>
      </c>
    </row>
    <row r="129" spans="1:4" ht="12.75">
      <c r="A129" s="2">
        <v>17</v>
      </c>
      <c r="B129" s="1" t="s">
        <v>470</v>
      </c>
      <c r="C129" s="133">
        <v>2014</v>
      </c>
      <c r="D129" s="162">
        <v>900</v>
      </c>
    </row>
    <row r="130" spans="1:4" ht="12.75">
      <c r="A130" s="2">
        <v>18</v>
      </c>
      <c r="B130" s="1" t="s">
        <v>471</v>
      </c>
      <c r="C130" s="133">
        <v>2014</v>
      </c>
      <c r="D130" s="162">
        <v>700</v>
      </c>
    </row>
    <row r="131" spans="1:4" ht="12.75">
      <c r="A131" s="2">
        <v>19</v>
      </c>
      <c r="B131" s="1" t="s">
        <v>472</v>
      </c>
      <c r="C131" s="133">
        <v>2015</v>
      </c>
      <c r="D131" s="162">
        <v>2960</v>
      </c>
    </row>
    <row r="132" spans="1:4" ht="25.5">
      <c r="A132" s="2">
        <v>20</v>
      </c>
      <c r="B132" s="1" t="s">
        <v>473</v>
      </c>
      <c r="C132" s="133">
        <v>2015</v>
      </c>
      <c r="D132" s="162">
        <v>1697.4</v>
      </c>
    </row>
    <row r="133" spans="1:4" ht="12.75">
      <c r="A133" s="2">
        <v>21</v>
      </c>
      <c r="B133" s="1" t="s">
        <v>474</v>
      </c>
      <c r="C133" s="133">
        <v>2015</v>
      </c>
      <c r="D133" s="162">
        <v>805.65</v>
      </c>
    </row>
    <row r="134" spans="1:4" ht="12.75">
      <c r="A134" s="2">
        <v>22</v>
      </c>
      <c r="B134" s="1" t="s">
        <v>475</v>
      </c>
      <c r="C134" s="2">
        <v>2015</v>
      </c>
      <c r="D134" s="53">
        <v>306.27</v>
      </c>
    </row>
    <row r="135" spans="1:4" ht="12.75">
      <c r="A135" s="2">
        <v>23</v>
      </c>
      <c r="B135" s="1" t="s">
        <v>476</v>
      </c>
      <c r="C135" s="2">
        <v>2016</v>
      </c>
      <c r="D135" s="53">
        <v>195.57</v>
      </c>
    </row>
    <row r="136" spans="1:4" ht="12.75">
      <c r="A136" s="2">
        <v>24</v>
      </c>
      <c r="B136" s="1" t="s">
        <v>477</v>
      </c>
      <c r="C136" s="2">
        <v>2016</v>
      </c>
      <c r="D136" s="53">
        <v>220</v>
      </c>
    </row>
    <row r="137" spans="1:4" ht="12.75">
      <c r="A137" s="2">
        <v>25</v>
      </c>
      <c r="B137" s="1" t="s">
        <v>477</v>
      </c>
      <c r="C137" s="2">
        <v>2016</v>
      </c>
      <c r="D137" s="53">
        <v>220</v>
      </c>
    </row>
    <row r="138" spans="1:4" ht="12.75">
      <c r="A138" s="2">
        <v>26</v>
      </c>
      <c r="B138" s="1" t="s">
        <v>477</v>
      </c>
      <c r="C138" s="2">
        <v>2016</v>
      </c>
      <c r="D138" s="53">
        <v>220</v>
      </c>
    </row>
    <row r="139" spans="1:4" ht="12.75">
      <c r="A139" s="2">
        <v>27</v>
      </c>
      <c r="B139" s="1" t="s">
        <v>477</v>
      </c>
      <c r="C139" s="2">
        <v>2016</v>
      </c>
      <c r="D139" s="53">
        <v>220</v>
      </c>
    </row>
    <row r="140" spans="1:6" s="7" customFormat="1" ht="20.25" customHeight="1">
      <c r="A140" s="282" t="s">
        <v>0</v>
      </c>
      <c r="B140" s="282"/>
      <c r="C140" s="36"/>
      <c r="D140" s="219">
        <f>SUM(D112:D139)</f>
        <v>37037.83</v>
      </c>
      <c r="F140" s="14"/>
    </row>
    <row r="141" spans="1:6" s="7" customFormat="1" ht="12.75">
      <c r="A141"/>
      <c r="B141"/>
      <c r="C141"/>
      <c r="D141"/>
      <c r="F141" s="14"/>
    </row>
    <row r="142" spans="1:6" s="7" customFormat="1" ht="12.75">
      <c r="A142"/>
      <c r="B142"/>
      <c r="C142"/>
      <c r="D142"/>
      <c r="F142" s="14"/>
    </row>
    <row r="143" spans="1:6" s="7" customFormat="1" ht="21" customHeight="1">
      <c r="A143" s="263" t="s">
        <v>482</v>
      </c>
      <c r="B143" s="263"/>
      <c r="C143" s="263"/>
      <c r="D143" s="263"/>
      <c r="F143" s="14"/>
    </row>
    <row r="144" spans="1:6" s="7" customFormat="1" ht="18.75" customHeight="1">
      <c r="A144" s="278" t="s">
        <v>4</v>
      </c>
      <c r="B144" s="278"/>
      <c r="C144" s="278"/>
      <c r="D144" s="278"/>
      <c r="F144" s="14"/>
    </row>
    <row r="145" spans="1:6" s="7" customFormat="1" ht="25.5">
      <c r="A145" s="3" t="s">
        <v>25</v>
      </c>
      <c r="B145" s="3" t="s">
        <v>33</v>
      </c>
      <c r="C145" s="3" t="s">
        <v>34</v>
      </c>
      <c r="D145" s="66" t="s">
        <v>35</v>
      </c>
      <c r="E145" s="91"/>
      <c r="F145" s="177"/>
    </row>
    <row r="146" spans="1:4" s="7" customFormat="1" ht="12.75">
      <c r="A146" s="2">
        <v>1</v>
      </c>
      <c r="B146" s="1" t="s">
        <v>493</v>
      </c>
      <c r="C146" s="2">
        <v>2013</v>
      </c>
      <c r="D146" s="53">
        <v>772.44</v>
      </c>
    </row>
    <row r="147" spans="1:4" s="7" customFormat="1" ht="12.75">
      <c r="A147" s="2">
        <v>2</v>
      </c>
      <c r="B147" s="106" t="s">
        <v>494</v>
      </c>
      <c r="C147" s="116">
        <v>2013</v>
      </c>
      <c r="D147" s="124">
        <v>1786.28</v>
      </c>
    </row>
    <row r="148" spans="1:4" s="7" customFormat="1" ht="12" customHeight="1">
      <c r="A148" s="2">
        <v>3</v>
      </c>
      <c r="B148" s="106" t="s">
        <v>494</v>
      </c>
      <c r="C148" s="116">
        <v>2013</v>
      </c>
      <c r="D148" s="124">
        <v>1786.28</v>
      </c>
    </row>
    <row r="149" spans="1:4" s="7" customFormat="1" ht="12.75">
      <c r="A149" s="2">
        <v>4</v>
      </c>
      <c r="B149" s="106" t="s">
        <v>494</v>
      </c>
      <c r="C149" s="116">
        <v>2013</v>
      </c>
      <c r="D149" s="124">
        <v>1786.28</v>
      </c>
    </row>
    <row r="150" spans="1:4" s="7" customFormat="1" ht="12.75">
      <c r="A150" s="2">
        <v>5</v>
      </c>
      <c r="B150" s="106" t="s">
        <v>494</v>
      </c>
      <c r="C150" s="116">
        <v>2013</v>
      </c>
      <c r="D150" s="124">
        <v>1786.28</v>
      </c>
    </row>
    <row r="151" spans="1:4" s="7" customFormat="1" ht="12.75">
      <c r="A151" s="2">
        <v>6</v>
      </c>
      <c r="B151" s="1" t="s">
        <v>495</v>
      </c>
      <c r="C151" s="2">
        <v>2013</v>
      </c>
      <c r="D151" s="53">
        <v>259.11</v>
      </c>
    </row>
    <row r="152" spans="1:4" s="7" customFormat="1" ht="12.75">
      <c r="A152" s="2">
        <v>7</v>
      </c>
      <c r="B152" s="1" t="s">
        <v>496</v>
      </c>
      <c r="C152" s="2">
        <v>2014</v>
      </c>
      <c r="D152" s="53">
        <v>1039.46</v>
      </c>
    </row>
    <row r="153" spans="1:4" s="7" customFormat="1" ht="12.75">
      <c r="A153" s="2">
        <v>8</v>
      </c>
      <c r="B153" s="1" t="s">
        <v>497</v>
      </c>
      <c r="C153" s="2">
        <v>2014</v>
      </c>
      <c r="D153" s="53">
        <v>889.29</v>
      </c>
    </row>
    <row r="154" spans="1:4" s="7" customFormat="1" ht="25.5">
      <c r="A154" s="2">
        <v>9</v>
      </c>
      <c r="B154" s="1" t="s">
        <v>498</v>
      </c>
      <c r="C154" s="2">
        <v>2014</v>
      </c>
      <c r="D154" s="53">
        <v>5890</v>
      </c>
    </row>
    <row r="155" spans="1:4" s="7" customFormat="1" ht="25.5">
      <c r="A155" s="2">
        <v>10</v>
      </c>
      <c r="B155" s="1" t="s">
        <v>498</v>
      </c>
      <c r="C155" s="2">
        <v>2014</v>
      </c>
      <c r="D155" s="53">
        <v>5890</v>
      </c>
    </row>
    <row r="156" spans="1:4" s="7" customFormat="1" ht="25.5">
      <c r="A156" s="2">
        <v>11</v>
      </c>
      <c r="B156" s="1" t="s">
        <v>498</v>
      </c>
      <c r="C156" s="2">
        <v>2014</v>
      </c>
      <c r="D156" s="53">
        <v>5890</v>
      </c>
    </row>
    <row r="157" spans="1:4" s="7" customFormat="1" ht="24" customHeight="1">
      <c r="A157" s="2">
        <v>12</v>
      </c>
      <c r="B157" s="1" t="s">
        <v>499</v>
      </c>
      <c r="C157" s="2">
        <v>2015</v>
      </c>
      <c r="D157" s="53">
        <v>446.99</v>
      </c>
    </row>
    <row r="158" spans="1:4" s="7" customFormat="1" ht="24" customHeight="1">
      <c r="A158" s="2">
        <v>13</v>
      </c>
      <c r="B158" s="1" t="s">
        <v>453</v>
      </c>
      <c r="C158" s="2">
        <v>2015</v>
      </c>
      <c r="D158" s="53">
        <v>5079.9</v>
      </c>
    </row>
    <row r="159" spans="1:4" s="7" customFormat="1" ht="25.5">
      <c r="A159" s="2">
        <v>14</v>
      </c>
      <c r="B159" s="1" t="s">
        <v>453</v>
      </c>
      <c r="C159" s="2">
        <v>2015</v>
      </c>
      <c r="D159" s="53">
        <v>5079.9</v>
      </c>
    </row>
    <row r="160" spans="1:4" s="7" customFormat="1" ht="25.5">
      <c r="A160" s="2">
        <v>15</v>
      </c>
      <c r="B160" s="1" t="s">
        <v>453</v>
      </c>
      <c r="C160" s="2">
        <v>2015</v>
      </c>
      <c r="D160" s="53">
        <v>5079.9</v>
      </c>
    </row>
    <row r="161" spans="1:4" s="7" customFormat="1" ht="25.5">
      <c r="A161" s="2">
        <v>16</v>
      </c>
      <c r="B161" s="1" t="s">
        <v>500</v>
      </c>
      <c r="C161" s="2">
        <v>2015</v>
      </c>
      <c r="D161" s="53">
        <v>2190.98</v>
      </c>
    </row>
    <row r="162" spans="1:4" s="7" customFormat="1" ht="25.5">
      <c r="A162" s="2">
        <v>17</v>
      </c>
      <c r="B162" s="1" t="s">
        <v>500</v>
      </c>
      <c r="C162" s="2">
        <v>2015</v>
      </c>
      <c r="D162" s="53">
        <v>2190.98</v>
      </c>
    </row>
    <row r="163" spans="1:4" s="7" customFormat="1" ht="25.5">
      <c r="A163" s="2">
        <v>18</v>
      </c>
      <c r="B163" s="1" t="s">
        <v>500</v>
      </c>
      <c r="C163" s="2">
        <v>2015</v>
      </c>
      <c r="D163" s="53">
        <v>2190.98</v>
      </c>
    </row>
    <row r="164" spans="1:4" s="7" customFormat="1" ht="25.5">
      <c r="A164" s="2">
        <v>19</v>
      </c>
      <c r="B164" s="1" t="s">
        <v>500</v>
      </c>
      <c r="C164" s="2">
        <v>2015</v>
      </c>
      <c r="D164" s="53">
        <v>2190.98</v>
      </c>
    </row>
    <row r="165" spans="1:4" s="7" customFormat="1" ht="25.5">
      <c r="A165" s="2">
        <v>20</v>
      </c>
      <c r="B165" s="1" t="s">
        <v>501</v>
      </c>
      <c r="C165" s="2">
        <v>2016</v>
      </c>
      <c r="D165" s="126">
        <v>32100.41</v>
      </c>
    </row>
    <row r="166" spans="1:4" s="7" customFormat="1" ht="25.5">
      <c r="A166" s="2">
        <v>21</v>
      </c>
      <c r="B166" s="1" t="s">
        <v>502</v>
      </c>
      <c r="C166" s="2">
        <v>2016</v>
      </c>
      <c r="D166" s="126">
        <v>5768.7</v>
      </c>
    </row>
    <row r="167" spans="1:4" s="7" customFormat="1" ht="25.5">
      <c r="A167" s="2">
        <v>22</v>
      </c>
      <c r="B167" s="1" t="s">
        <v>502</v>
      </c>
      <c r="C167" s="2">
        <v>2016</v>
      </c>
      <c r="D167" s="126">
        <v>5768.7</v>
      </c>
    </row>
    <row r="168" spans="1:4" s="7" customFormat="1" ht="12.75">
      <c r="A168" s="2">
        <v>23</v>
      </c>
      <c r="B168" s="1" t="s">
        <v>503</v>
      </c>
      <c r="C168" s="2">
        <v>2016</v>
      </c>
      <c r="D168" s="126">
        <v>2257.05</v>
      </c>
    </row>
    <row r="169" spans="1:4" s="7" customFormat="1" ht="12.75">
      <c r="A169" s="2">
        <v>24</v>
      </c>
      <c r="B169" s="1" t="s">
        <v>504</v>
      </c>
      <c r="C169" s="2">
        <v>2017</v>
      </c>
      <c r="D169" s="126">
        <v>907.13</v>
      </c>
    </row>
    <row r="170" spans="1:4" s="7" customFormat="1" ht="12.75">
      <c r="A170" s="2">
        <v>25</v>
      </c>
      <c r="B170" s="1" t="s">
        <v>505</v>
      </c>
      <c r="C170" s="2">
        <v>2017</v>
      </c>
      <c r="D170" s="126">
        <v>1409.2</v>
      </c>
    </row>
    <row r="171" spans="1:4" s="13" customFormat="1" ht="23.25" customHeight="1">
      <c r="A171" s="2"/>
      <c r="B171" s="20" t="s">
        <v>0</v>
      </c>
      <c r="C171" s="2"/>
      <c r="D171" s="216">
        <f>SUM(D144:D170)</f>
        <v>100437.22000000002</v>
      </c>
    </row>
    <row r="172" spans="1:4" s="13" customFormat="1" ht="15.75" customHeight="1">
      <c r="A172" s="278" t="s">
        <v>5</v>
      </c>
      <c r="B172" s="278"/>
      <c r="C172" s="278"/>
      <c r="D172" s="278"/>
    </row>
    <row r="173" spans="1:4" s="13" customFormat="1" ht="29.25" customHeight="1">
      <c r="A173" s="3" t="s">
        <v>25</v>
      </c>
      <c r="B173" s="3" t="s">
        <v>33</v>
      </c>
      <c r="C173" s="3" t="s">
        <v>34</v>
      </c>
      <c r="D173" s="66" t="s">
        <v>35</v>
      </c>
    </row>
    <row r="174" spans="1:4" s="13" customFormat="1" ht="12.75">
      <c r="A174" s="2">
        <v>1</v>
      </c>
      <c r="B174" s="174" t="s">
        <v>506</v>
      </c>
      <c r="C174" s="175">
        <v>2013</v>
      </c>
      <c r="D174" s="176">
        <v>3113.19</v>
      </c>
    </row>
    <row r="175" spans="1:4" s="13" customFormat="1" ht="12.75">
      <c r="A175" s="2">
        <v>2</v>
      </c>
      <c r="B175" s="1" t="s">
        <v>507</v>
      </c>
      <c r="C175" s="2">
        <v>2014</v>
      </c>
      <c r="D175" s="45">
        <v>1919.67</v>
      </c>
    </row>
    <row r="176" spans="1:4" s="13" customFormat="1" ht="12.75">
      <c r="A176" s="2">
        <v>3</v>
      </c>
      <c r="B176" s="1" t="s">
        <v>508</v>
      </c>
      <c r="C176" s="2">
        <v>2014</v>
      </c>
      <c r="D176" s="45">
        <v>399</v>
      </c>
    </row>
    <row r="177" spans="1:4" s="13" customFormat="1" ht="12.75">
      <c r="A177" s="2">
        <v>4</v>
      </c>
      <c r="B177" s="1" t="s">
        <v>509</v>
      </c>
      <c r="C177" s="2">
        <v>2014</v>
      </c>
      <c r="D177" s="45">
        <v>2200.25</v>
      </c>
    </row>
    <row r="178" spans="1:4" s="13" customFormat="1" ht="12.75">
      <c r="A178" s="2">
        <v>5</v>
      </c>
      <c r="B178" s="1" t="s">
        <v>509</v>
      </c>
      <c r="C178" s="2">
        <v>2014</v>
      </c>
      <c r="D178" s="45">
        <v>2200.25</v>
      </c>
    </row>
    <row r="179" spans="1:4" s="13" customFormat="1" ht="12.75">
      <c r="A179" s="2">
        <v>6</v>
      </c>
      <c r="B179" s="1" t="s">
        <v>508</v>
      </c>
      <c r="C179" s="2">
        <v>2014</v>
      </c>
      <c r="D179" s="45">
        <v>380</v>
      </c>
    </row>
    <row r="180" spans="1:4" s="13" customFormat="1" ht="12.75">
      <c r="A180" s="2">
        <v>7</v>
      </c>
      <c r="B180" s="1" t="s">
        <v>510</v>
      </c>
      <c r="C180" s="2">
        <v>2015</v>
      </c>
      <c r="D180" s="45">
        <v>4199</v>
      </c>
    </row>
    <row r="181" spans="1:4" s="13" customFormat="1" ht="12.75">
      <c r="A181" s="2">
        <v>8</v>
      </c>
      <c r="B181" s="1" t="s">
        <v>511</v>
      </c>
      <c r="C181" s="2">
        <v>2015</v>
      </c>
      <c r="D181" s="53">
        <v>1978.64</v>
      </c>
    </row>
    <row r="182" spans="1:4" s="13" customFormat="1" ht="12.75">
      <c r="A182" s="2">
        <v>9</v>
      </c>
      <c r="B182" s="1" t="s">
        <v>511</v>
      </c>
      <c r="C182" s="2">
        <v>2015</v>
      </c>
      <c r="D182" s="53">
        <v>1978.64</v>
      </c>
    </row>
    <row r="183" spans="1:4" s="13" customFormat="1" ht="12.75">
      <c r="A183" s="2">
        <v>10</v>
      </c>
      <c r="B183" s="1" t="s">
        <v>512</v>
      </c>
      <c r="C183" s="2">
        <v>2016</v>
      </c>
      <c r="D183" s="53">
        <v>3321</v>
      </c>
    </row>
    <row r="184" spans="1:4" s="13" customFormat="1" ht="12.75">
      <c r="A184" s="2">
        <v>11</v>
      </c>
      <c r="B184" s="1" t="s">
        <v>513</v>
      </c>
      <c r="C184" s="2">
        <v>2016</v>
      </c>
      <c r="D184" s="53">
        <v>2922.02</v>
      </c>
    </row>
    <row r="185" spans="1:4" s="13" customFormat="1" ht="12.75">
      <c r="A185" s="2">
        <v>12</v>
      </c>
      <c r="B185" s="1" t="s">
        <v>514</v>
      </c>
      <c r="C185" s="2">
        <v>2016</v>
      </c>
      <c r="D185" s="53">
        <v>998</v>
      </c>
    </row>
    <row r="186" spans="1:4" s="13" customFormat="1" ht="12.75">
      <c r="A186" s="2">
        <v>13</v>
      </c>
      <c r="B186" s="1" t="s">
        <v>515</v>
      </c>
      <c r="C186" s="2">
        <v>2016</v>
      </c>
      <c r="D186" s="126">
        <v>289</v>
      </c>
    </row>
    <row r="187" spans="1:4" s="13" customFormat="1" ht="12.75">
      <c r="A187" s="2">
        <v>14</v>
      </c>
      <c r="B187" s="1" t="s">
        <v>515</v>
      </c>
      <c r="C187" s="2">
        <v>2016</v>
      </c>
      <c r="D187" s="126">
        <v>289</v>
      </c>
    </row>
    <row r="188" spans="1:4" s="13" customFormat="1" ht="12.75">
      <c r="A188" s="2">
        <v>15</v>
      </c>
      <c r="B188" s="1" t="s">
        <v>515</v>
      </c>
      <c r="C188" s="2">
        <v>2016</v>
      </c>
      <c r="D188" s="126">
        <v>289</v>
      </c>
    </row>
    <row r="189" spans="1:4" s="13" customFormat="1" ht="12.75">
      <c r="A189" s="2">
        <v>16</v>
      </c>
      <c r="B189" s="1" t="s">
        <v>515</v>
      </c>
      <c r="C189" s="2">
        <v>2016</v>
      </c>
      <c r="D189" s="126">
        <v>289</v>
      </c>
    </row>
    <row r="190" spans="1:4" s="13" customFormat="1" ht="12.75">
      <c r="A190" s="2">
        <v>17</v>
      </c>
      <c r="B190" s="1" t="s">
        <v>515</v>
      </c>
      <c r="C190" s="2">
        <v>2016</v>
      </c>
      <c r="D190" s="126">
        <v>289</v>
      </c>
    </row>
    <row r="191" spans="1:4" s="13" customFormat="1" ht="12.75">
      <c r="A191" s="2">
        <v>18</v>
      </c>
      <c r="B191" s="1" t="s">
        <v>515</v>
      </c>
      <c r="C191" s="2">
        <v>2016</v>
      </c>
      <c r="D191" s="126">
        <v>289</v>
      </c>
    </row>
    <row r="192" spans="1:4" s="13" customFormat="1" ht="12.75">
      <c r="A192" s="2">
        <v>19</v>
      </c>
      <c r="B192" s="1" t="s">
        <v>516</v>
      </c>
      <c r="C192" s="2">
        <v>2016</v>
      </c>
      <c r="D192" s="126">
        <v>800</v>
      </c>
    </row>
    <row r="193" spans="1:4" s="13" customFormat="1" ht="12.75">
      <c r="A193" s="2">
        <v>20</v>
      </c>
      <c r="B193" s="1" t="s">
        <v>516</v>
      </c>
      <c r="C193" s="2">
        <v>2016</v>
      </c>
      <c r="D193" s="126">
        <v>800</v>
      </c>
    </row>
    <row r="194" spans="1:4" s="13" customFormat="1" ht="12.75">
      <c r="A194" s="2">
        <v>21</v>
      </c>
      <c r="B194" s="1" t="s">
        <v>517</v>
      </c>
      <c r="C194" s="2">
        <v>2016</v>
      </c>
      <c r="D194" s="126">
        <v>2154.73</v>
      </c>
    </row>
    <row r="195" spans="1:4" s="13" customFormat="1" ht="12.75">
      <c r="A195" s="2">
        <v>22</v>
      </c>
      <c r="B195" s="1" t="s">
        <v>518</v>
      </c>
      <c r="C195" s="2">
        <v>2016</v>
      </c>
      <c r="D195" s="126">
        <v>194.83</v>
      </c>
    </row>
    <row r="196" spans="1:4" s="13" customFormat="1" ht="12.75">
      <c r="A196" s="2">
        <v>23</v>
      </c>
      <c r="B196" s="1" t="s">
        <v>519</v>
      </c>
      <c r="C196" s="2">
        <v>2017</v>
      </c>
      <c r="D196" s="126">
        <v>954.25</v>
      </c>
    </row>
    <row r="197" spans="1:4" s="13" customFormat="1" ht="12.75">
      <c r="A197" s="2">
        <v>24</v>
      </c>
      <c r="B197" s="1" t="s">
        <v>519</v>
      </c>
      <c r="C197" s="2">
        <v>2017</v>
      </c>
      <c r="D197" s="126">
        <v>954.25</v>
      </c>
    </row>
    <row r="198" spans="1:4" s="13" customFormat="1" ht="24" customHeight="1">
      <c r="A198" s="2"/>
      <c r="B198" s="20" t="s">
        <v>0</v>
      </c>
      <c r="C198" s="2"/>
      <c r="D198" s="218">
        <f>SUM(D173:D197)</f>
        <v>33201.72</v>
      </c>
    </row>
    <row r="199" spans="1:4" s="13" customFormat="1" ht="16.5" customHeight="1">
      <c r="A199" s="278" t="s">
        <v>42</v>
      </c>
      <c r="B199" s="278"/>
      <c r="C199" s="278"/>
      <c r="D199" s="278"/>
    </row>
    <row r="200" spans="1:4" s="13" customFormat="1" ht="28.5" customHeight="1">
      <c r="A200" s="3" t="s">
        <v>25</v>
      </c>
      <c r="B200" s="3" t="s">
        <v>33</v>
      </c>
      <c r="C200" s="3" t="s">
        <v>34</v>
      </c>
      <c r="D200" s="66" t="s">
        <v>35</v>
      </c>
    </row>
    <row r="201" spans="1:4" s="13" customFormat="1" ht="12.75">
      <c r="A201" s="2">
        <v>1</v>
      </c>
      <c r="B201" s="1" t="s">
        <v>520</v>
      </c>
      <c r="C201" s="2">
        <v>2014</v>
      </c>
      <c r="D201" s="53">
        <v>6466.09</v>
      </c>
    </row>
    <row r="202" spans="1:4" s="7" customFormat="1" ht="19.5" customHeight="1">
      <c r="A202" s="23"/>
      <c r="B202" s="230" t="s">
        <v>0</v>
      </c>
      <c r="C202" s="22"/>
      <c r="D202" s="218">
        <f>SUM(D200:D201)</f>
        <v>6466.09</v>
      </c>
    </row>
    <row r="203" spans="1:4" s="13" customFormat="1" ht="12.75">
      <c r="A203" s="30"/>
      <c r="B203" s="31"/>
      <c r="C203" s="80"/>
      <c r="D203" s="81"/>
    </row>
    <row r="204" spans="1:4" s="13" customFormat="1" ht="12.75">
      <c r="A204" s="29"/>
      <c r="B204" s="28"/>
      <c r="C204" s="33"/>
      <c r="D204" s="79"/>
    </row>
    <row r="205" spans="1:4" ht="24" customHeight="1">
      <c r="A205" s="263" t="s">
        <v>528</v>
      </c>
      <c r="B205" s="263"/>
      <c r="C205" s="263"/>
      <c r="D205" s="263"/>
    </row>
    <row r="206" spans="1:4" ht="18.75" customHeight="1">
      <c r="A206" s="278" t="s">
        <v>4</v>
      </c>
      <c r="B206" s="278"/>
      <c r="C206" s="278"/>
      <c r="D206" s="278"/>
    </row>
    <row r="207" spans="1:4" ht="25.5">
      <c r="A207" s="3" t="s">
        <v>25</v>
      </c>
      <c r="B207" s="3" t="s">
        <v>33</v>
      </c>
      <c r="C207" s="3" t="s">
        <v>34</v>
      </c>
      <c r="D207" s="66" t="s">
        <v>35</v>
      </c>
    </row>
    <row r="208" spans="1:4" s="13" customFormat="1" ht="12.75">
      <c r="A208" s="2">
        <v>1</v>
      </c>
      <c r="B208" s="106" t="s">
        <v>559</v>
      </c>
      <c r="C208" s="116">
        <v>2014</v>
      </c>
      <c r="D208" s="117">
        <v>609</v>
      </c>
    </row>
    <row r="209" spans="1:4" s="13" customFormat="1" ht="12.75">
      <c r="A209" s="2">
        <v>2</v>
      </c>
      <c r="B209" s="106" t="s">
        <v>560</v>
      </c>
      <c r="C209" s="116">
        <v>2014</v>
      </c>
      <c r="D209" s="117">
        <v>239</v>
      </c>
    </row>
    <row r="210" spans="1:4" s="13" customFormat="1" ht="25.5">
      <c r="A210" s="2">
        <v>3</v>
      </c>
      <c r="B210" s="106" t="s">
        <v>561</v>
      </c>
      <c r="C210" s="116">
        <v>2014</v>
      </c>
      <c r="D210" s="117">
        <v>1863.9</v>
      </c>
    </row>
    <row r="211" spans="1:4" s="13" customFormat="1" ht="12.75">
      <c r="A211" s="2">
        <v>4</v>
      </c>
      <c r="B211" s="106" t="s">
        <v>562</v>
      </c>
      <c r="C211" s="116">
        <v>2015</v>
      </c>
      <c r="D211" s="117">
        <v>349</v>
      </c>
    </row>
    <row r="212" spans="1:4" s="13" customFormat="1" ht="12.75">
      <c r="A212" s="2">
        <v>5</v>
      </c>
      <c r="B212" s="1" t="s">
        <v>563</v>
      </c>
      <c r="C212" s="2">
        <v>2015</v>
      </c>
      <c r="D212" s="164">
        <v>299</v>
      </c>
    </row>
    <row r="213" spans="1:4" s="13" customFormat="1" ht="13.5" customHeight="1">
      <c r="A213" s="2">
        <v>6</v>
      </c>
      <c r="B213" s="1" t="s">
        <v>564</v>
      </c>
      <c r="C213" s="2">
        <v>2015</v>
      </c>
      <c r="D213" s="189">
        <v>233.5</v>
      </c>
    </row>
    <row r="214" spans="1:4" s="13" customFormat="1" ht="12.75">
      <c r="A214" s="2">
        <v>7</v>
      </c>
      <c r="B214" s="1" t="s">
        <v>565</v>
      </c>
      <c r="C214" s="2">
        <v>2015</v>
      </c>
      <c r="D214" s="189">
        <v>305</v>
      </c>
    </row>
    <row r="215" spans="1:4" s="13" customFormat="1" ht="25.5">
      <c r="A215" s="2">
        <v>8</v>
      </c>
      <c r="B215" s="1" t="s">
        <v>566</v>
      </c>
      <c r="C215" s="2">
        <v>2015</v>
      </c>
      <c r="D215" s="189">
        <v>2047.95</v>
      </c>
    </row>
    <row r="216" spans="1:4" s="13" customFormat="1" ht="22.5" customHeight="1">
      <c r="A216" s="2"/>
      <c r="B216" s="20" t="s">
        <v>0</v>
      </c>
      <c r="C216" s="2"/>
      <c r="D216" s="217">
        <f>SUM(D208:D215)</f>
        <v>5946.35</v>
      </c>
    </row>
    <row r="217" spans="1:4" ht="19.5" customHeight="1">
      <c r="A217" s="278" t="s">
        <v>5</v>
      </c>
      <c r="B217" s="278"/>
      <c r="C217" s="278"/>
      <c r="D217" s="278"/>
    </row>
    <row r="218" spans="1:4" s="19" customFormat="1" ht="25.5">
      <c r="A218" s="3" t="s">
        <v>25</v>
      </c>
      <c r="B218" s="3" t="s">
        <v>33</v>
      </c>
      <c r="C218" s="3" t="s">
        <v>34</v>
      </c>
      <c r="D218" s="66" t="s">
        <v>35</v>
      </c>
    </row>
    <row r="219" spans="1:4" s="19" customFormat="1" ht="12.75">
      <c r="A219" s="2">
        <v>1</v>
      </c>
      <c r="B219" s="190" t="s">
        <v>567</v>
      </c>
      <c r="C219" s="2">
        <v>2013</v>
      </c>
      <c r="D219" s="164">
        <v>1079</v>
      </c>
    </row>
    <row r="220" spans="1:4" s="19" customFormat="1" ht="12.75">
      <c r="A220" s="2">
        <v>2</v>
      </c>
      <c r="B220" s="1" t="s">
        <v>568</v>
      </c>
      <c r="C220" s="2">
        <v>2013</v>
      </c>
      <c r="D220" s="164">
        <v>1590</v>
      </c>
    </row>
    <row r="221" spans="1:4" s="19" customFormat="1" ht="12.75">
      <c r="A221" s="2">
        <v>3</v>
      </c>
      <c r="B221" s="1" t="s">
        <v>569</v>
      </c>
      <c r="C221" s="2">
        <v>2013</v>
      </c>
      <c r="D221" s="164">
        <v>600</v>
      </c>
    </row>
    <row r="222" spans="1:4" s="19" customFormat="1" ht="12.75">
      <c r="A222" s="2">
        <v>4</v>
      </c>
      <c r="B222" s="1" t="s">
        <v>570</v>
      </c>
      <c r="C222" s="2">
        <v>2014</v>
      </c>
      <c r="D222" s="164">
        <v>1685</v>
      </c>
    </row>
    <row r="223" spans="1:4" s="19" customFormat="1" ht="12.75">
      <c r="A223" s="2">
        <v>5</v>
      </c>
      <c r="B223" s="1" t="s">
        <v>571</v>
      </c>
      <c r="C223" s="2">
        <v>2016</v>
      </c>
      <c r="D223" s="164">
        <v>1033.24</v>
      </c>
    </row>
    <row r="224" spans="1:4" s="19" customFormat="1" ht="12.75">
      <c r="A224" s="2">
        <v>6</v>
      </c>
      <c r="B224" s="1" t="s">
        <v>572</v>
      </c>
      <c r="C224" s="2">
        <v>2016</v>
      </c>
      <c r="D224" s="164">
        <v>2604.81</v>
      </c>
    </row>
    <row r="225" spans="1:4" s="19" customFormat="1" ht="12.75">
      <c r="A225" s="2">
        <v>7</v>
      </c>
      <c r="B225" s="1" t="s">
        <v>573</v>
      </c>
      <c r="C225" s="2">
        <v>2016</v>
      </c>
      <c r="D225" s="164">
        <v>1033.31</v>
      </c>
    </row>
    <row r="226" spans="1:4" s="19" customFormat="1" ht="25.5">
      <c r="A226" s="2">
        <v>8</v>
      </c>
      <c r="B226" s="1" t="s">
        <v>574</v>
      </c>
      <c r="C226" s="2">
        <v>2017</v>
      </c>
      <c r="D226" s="164">
        <v>641.9</v>
      </c>
    </row>
    <row r="227" spans="1:4" s="19" customFormat="1" ht="21" customHeight="1">
      <c r="A227" s="2"/>
      <c r="B227" s="20" t="s">
        <v>0</v>
      </c>
      <c r="C227" s="2"/>
      <c r="D227" s="216">
        <f>SUM(D218:D226)</f>
        <v>10267.259999999998</v>
      </c>
    </row>
    <row r="228" spans="1:4" s="13" customFormat="1" ht="12.75">
      <c r="A228" s="25"/>
      <c r="B228" s="25"/>
      <c r="C228" s="26"/>
      <c r="D228" s="56"/>
    </row>
    <row r="229" spans="1:4" s="13" customFormat="1" ht="12.75">
      <c r="A229" s="25"/>
      <c r="B229" s="25"/>
      <c r="C229" s="26"/>
      <c r="D229" s="56"/>
    </row>
    <row r="230" spans="1:4" s="13" customFormat="1" ht="15">
      <c r="A230" s="25"/>
      <c r="B230" s="281" t="s">
        <v>36</v>
      </c>
      <c r="C230" s="281"/>
      <c r="D230" s="215">
        <f>SUM(D44,D75,D110,D171,D216)</f>
        <v>826113.6399999999</v>
      </c>
    </row>
    <row r="231" spans="1:4" s="13" customFormat="1" ht="15">
      <c r="A231" s="25"/>
      <c r="B231" s="281" t="s">
        <v>37</v>
      </c>
      <c r="C231" s="281"/>
      <c r="D231" s="215">
        <f>SUM(D227,D198,D140,D80,D55)</f>
        <v>522411.52999999997</v>
      </c>
    </row>
    <row r="232" spans="1:4" s="13" customFormat="1" ht="15">
      <c r="A232" s="25"/>
      <c r="B232" s="281" t="s">
        <v>38</v>
      </c>
      <c r="C232" s="281"/>
      <c r="D232" s="215">
        <f>SUM(D202,D59)</f>
        <v>26674.99</v>
      </c>
    </row>
    <row r="233" spans="1:4" s="13" customFormat="1" ht="12.75">
      <c r="A233" s="25"/>
      <c r="B233" s="25"/>
      <c r="C233" s="26"/>
      <c r="D233" s="56"/>
    </row>
    <row r="234" spans="1:4" s="13" customFormat="1" ht="12.75">
      <c r="A234" s="25"/>
      <c r="B234" s="25"/>
      <c r="C234" s="26"/>
      <c r="D234" s="56"/>
    </row>
    <row r="235" spans="1:4" s="13" customFormat="1" ht="12.75">
      <c r="A235" s="25"/>
      <c r="B235" s="25"/>
      <c r="C235" s="26"/>
      <c r="D235" s="56"/>
    </row>
    <row r="236" spans="1:4" s="13" customFormat="1" ht="12.75">
      <c r="A236" s="25"/>
      <c r="B236" s="25"/>
      <c r="C236" s="26"/>
      <c r="D236" s="56"/>
    </row>
    <row r="237" spans="1:4" s="13" customFormat="1" ht="12.75">
      <c r="A237" s="25"/>
      <c r="B237" s="25"/>
      <c r="C237" s="26"/>
      <c r="D237" s="56"/>
    </row>
    <row r="238" spans="1:4" s="13" customFormat="1" ht="12.75">
      <c r="A238" s="25"/>
      <c r="B238" s="25"/>
      <c r="C238" s="26"/>
      <c r="D238" s="56"/>
    </row>
    <row r="239" spans="1:4" s="13" customFormat="1" ht="12.75">
      <c r="A239" s="25"/>
      <c r="B239" s="25"/>
      <c r="C239" s="26"/>
      <c r="D239" s="56"/>
    </row>
    <row r="240" spans="1:4" s="13" customFormat="1" ht="12.75">
      <c r="A240" s="25"/>
      <c r="B240" s="25"/>
      <c r="C240" s="26"/>
      <c r="D240" s="56"/>
    </row>
    <row r="241" spans="1:4" s="13" customFormat="1" ht="12.75">
      <c r="A241" s="25"/>
      <c r="B241" s="25"/>
      <c r="C241" s="26"/>
      <c r="D241" s="56"/>
    </row>
    <row r="242" spans="1:4" s="13" customFormat="1" ht="12.75">
      <c r="A242" s="25"/>
      <c r="B242" s="25"/>
      <c r="C242" s="26"/>
      <c r="D242" s="56"/>
    </row>
    <row r="243" spans="1:4" s="13" customFormat="1" ht="12.75">
      <c r="A243" s="25"/>
      <c r="B243" s="25"/>
      <c r="C243" s="26"/>
      <c r="D243" s="56"/>
    </row>
    <row r="244" spans="1:4" s="13" customFormat="1" ht="12.75">
      <c r="A244" s="25"/>
      <c r="B244" s="25"/>
      <c r="C244" s="26"/>
      <c r="D244" s="56"/>
    </row>
    <row r="245" spans="1:4" s="13" customFormat="1" ht="12.75">
      <c r="A245" s="25"/>
      <c r="B245" s="25"/>
      <c r="C245" s="26"/>
      <c r="D245" s="56"/>
    </row>
    <row r="246" spans="1:4" s="13" customFormat="1" ht="14.25" customHeight="1">
      <c r="A246" s="25"/>
      <c r="B246" s="25"/>
      <c r="C246" s="26"/>
      <c r="D246" s="56"/>
    </row>
    <row r="247" spans="1:4" ht="12.75">
      <c r="A247" s="25"/>
      <c r="C247" s="26"/>
      <c r="D247" s="56"/>
    </row>
    <row r="248" spans="1:4" s="19" customFormat="1" ht="12.75">
      <c r="A248" s="25"/>
      <c r="B248" s="25"/>
      <c r="C248" s="26"/>
      <c r="D248" s="56"/>
    </row>
    <row r="249" spans="1:4" s="19" customFormat="1" ht="12.75">
      <c r="A249" s="25"/>
      <c r="B249" s="25"/>
      <c r="C249" s="26"/>
      <c r="D249" s="56"/>
    </row>
    <row r="250" spans="1:4" s="19" customFormat="1" ht="18" customHeight="1">
      <c r="A250" s="25"/>
      <c r="B250" s="25"/>
      <c r="C250" s="26"/>
      <c r="D250" s="56"/>
    </row>
    <row r="251" spans="1:4" ht="12.75">
      <c r="A251" s="25"/>
      <c r="C251" s="26"/>
      <c r="D251" s="56"/>
    </row>
    <row r="252" spans="1:4" s="7" customFormat="1" ht="12.75">
      <c r="A252" s="25"/>
      <c r="B252" s="25"/>
      <c r="C252" s="26"/>
      <c r="D252" s="56"/>
    </row>
    <row r="253" spans="1:4" s="7" customFormat="1" ht="12.75">
      <c r="A253" s="25"/>
      <c r="B253" s="25"/>
      <c r="C253" s="26"/>
      <c r="D253" s="56"/>
    </row>
    <row r="254" spans="1:4" ht="12.75">
      <c r="A254" s="25"/>
      <c r="C254" s="26"/>
      <c r="D254" s="56"/>
    </row>
    <row r="255" spans="1:4" s="13" customFormat="1" ht="12.75">
      <c r="A255" s="25"/>
      <c r="B255" s="25"/>
      <c r="C255" s="26"/>
      <c r="D255" s="56"/>
    </row>
    <row r="256" spans="1:4" s="13" customFormat="1" ht="12.75">
      <c r="A256" s="25"/>
      <c r="B256" s="25"/>
      <c r="C256" s="26"/>
      <c r="D256" s="56"/>
    </row>
    <row r="257" spans="1:4" s="13" customFormat="1" ht="12.75">
      <c r="A257" s="25"/>
      <c r="B257" s="25"/>
      <c r="C257" s="26"/>
      <c r="D257" s="56"/>
    </row>
    <row r="258" spans="1:4" s="13" customFormat="1" ht="12.75">
      <c r="A258" s="25"/>
      <c r="B258" s="25"/>
      <c r="C258" s="26"/>
      <c r="D258" s="56"/>
    </row>
    <row r="259" spans="1:4" s="13" customFormat="1" ht="12.75">
      <c r="A259" s="25"/>
      <c r="B259" s="25"/>
      <c r="C259" s="26"/>
      <c r="D259" s="56"/>
    </row>
    <row r="260" spans="1:4" s="13" customFormat="1" ht="12.75">
      <c r="A260" s="25"/>
      <c r="B260" s="25"/>
      <c r="C260" s="26"/>
      <c r="D260" s="56"/>
    </row>
    <row r="261" spans="1:4" s="13" customFormat="1" ht="12.75">
      <c r="A261" s="25"/>
      <c r="B261" s="25"/>
      <c r="C261" s="26"/>
      <c r="D261" s="56"/>
    </row>
    <row r="262" spans="1:4" s="13" customFormat="1" ht="12.75">
      <c r="A262" s="25"/>
      <c r="B262" s="25"/>
      <c r="C262" s="26"/>
      <c r="D262" s="56"/>
    </row>
    <row r="263" spans="1:4" s="13" customFormat="1" ht="12.75">
      <c r="A263" s="25"/>
      <c r="B263" s="25"/>
      <c r="C263" s="26"/>
      <c r="D263" s="56"/>
    </row>
    <row r="264" spans="1:4" s="13" customFormat="1" ht="12.75">
      <c r="A264" s="25"/>
      <c r="B264" s="25"/>
      <c r="C264" s="26"/>
      <c r="D264" s="56"/>
    </row>
    <row r="265" spans="1:4" s="7" customFormat="1" ht="12.75">
      <c r="A265" s="25"/>
      <c r="B265" s="25"/>
      <c r="C265" s="26"/>
      <c r="D265" s="56"/>
    </row>
    <row r="266" spans="1:4" ht="12.75">
      <c r="A266" s="25"/>
      <c r="C266" s="26"/>
      <c r="D266" s="56"/>
    </row>
    <row r="267" spans="1:4" ht="12.75">
      <c r="A267" s="25"/>
      <c r="C267" s="26"/>
      <c r="D267" s="56"/>
    </row>
    <row r="268" spans="1:4" ht="12.75">
      <c r="A268" s="25"/>
      <c r="C268" s="26"/>
      <c r="D268" s="56"/>
    </row>
    <row r="269" spans="1:4" ht="12.75">
      <c r="A269" s="25"/>
      <c r="C269" s="26"/>
      <c r="D269" s="56"/>
    </row>
    <row r="270" spans="1:4" ht="12.75">
      <c r="A270" s="25"/>
      <c r="C270" s="26"/>
      <c r="D270" s="56"/>
    </row>
    <row r="271" spans="1:4" ht="12.75">
      <c r="A271" s="25"/>
      <c r="C271" s="26"/>
      <c r="D271" s="56"/>
    </row>
    <row r="272" spans="1:4" ht="12.75">
      <c r="A272" s="25"/>
      <c r="C272" s="26"/>
      <c r="D272" s="56"/>
    </row>
    <row r="273" spans="1:4" ht="12.75">
      <c r="A273" s="25"/>
      <c r="C273" s="26"/>
      <c r="D273" s="56"/>
    </row>
    <row r="274" spans="1:4" ht="12.75">
      <c r="A274" s="25"/>
      <c r="C274" s="26"/>
      <c r="D274" s="56"/>
    </row>
    <row r="275" spans="1:4" ht="12.75">
      <c r="A275" s="25"/>
      <c r="C275" s="26"/>
      <c r="D275" s="56"/>
    </row>
    <row r="276" spans="1:4" ht="12.75">
      <c r="A276" s="25"/>
      <c r="C276" s="26"/>
      <c r="D276" s="56"/>
    </row>
    <row r="277" spans="1:4" ht="12.75">
      <c r="A277" s="25"/>
      <c r="C277" s="26"/>
      <c r="D277" s="56"/>
    </row>
    <row r="278" spans="1:4" ht="14.25" customHeight="1">
      <c r="A278" s="25"/>
      <c r="C278" s="26"/>
      <c r="D278" s="56"/>
    </row>
    <row r="279" spans="1:4" ht="12.75">
      <c r="A279" s="25"/>
      <c r="C279" s="26"/>
      <c r="D279" s="56"/>
    </row>
    <row r="280" spans="1:4" ht="12.75">
      <c r="A280" s="25"/>
      <c r="C280" s="26"/>
      <c r="D280" s="56"/>
    </row>
    <row r="281" spans="1:4" ht="14.25" customHeight="1">
      <c r="A281" s="25"/>
      <c r="C281" s="26"/>
      <c r="D281" s="56"/>
    </row>
    <row r="282" spans="1:4" ht="12.75">
      <c r="A282" s="25"/>
      <c r="C282" s="26"/>
      <c r="D282" s="56"/>
    </row>
    <row r="283" spans="1:4" s="7" customFormat="1" ht="12.75">
      <c r="A283" s="25"/>
      <c r="B283" s="25"/>
      <c r="C283" s="26"/>
      <c r="D283" s="56"/>
    </row>
    <row r="284" spans="1:4" s="7" customFormat="1" ht="12.75">
      <c r="A284" s="25"/>
      <c r="B284" s="25"/>
      <c r="C284" s="26"/>
      <c r="D284" s="56"/>
    </row>
    <row r="285" spans="1:4" s="7" customFormat="1" ht="12.75">
      <c r="A285" s="25"/>
      <c r="B285" s="25"/>
      <c r="C285" s="26"/>
      <c r="D285" s="56"/>
    </row>
    <row r="286" spans="1:4" s="7" customFormat="1" ht="12.75">
      <c r="A286" s="25"/>
      <c r="B286" s="25"/>
      <c r="C286" s="26"/>
      <c r="D286" s="56"/>
    </row>
    <row r="287" spans="1:4" s="7" customFormat="1" ht="12.75">
      <c r="A287" s="25"/>
      <c r="B287" s="25"/>
      <c r="C287" s="26"/>
      <c r="D287" s="56"/>
    </row>
    <row r="288" spans="1:4" s="7" customFormat="1" ht="12.75">
      <c r="A288" s="25"/>
      <c r="B288" s="25"/>
      <c r="C288" s="26"/>
      <c r="D288" s="56"/>
    </row>
    <row r="289" spans="1:4" s="7" customFormat="1" ht="12.75">
      <c r="A289" s="25"/>
      <c r="B289" s="25"/>
      <c r="C289" s="26"/>
      <c r="D289" s="56"/>
    </row>
    <row r="290" spans="1:4" ht="12.75" customHeight="1">
      <c r="A290" s="25"/>
      <c r="C290" s="26"/>
      <c r="D290" s="56"/>
    </row>
    <row r="291" spans="1:4" s="13" customFormat="1" ht="12.75">
      <c r="A291" s="25"/>
      <c r="B291" s="25"/>
      <c r="C291" s="26"/>
      <c r="D291" s="56"/>
    </row>
    <row r="292" spans="1:4" s="13" customFormat="1" ht="12.75">
      <c r="A292" s="25"/>
      <c r="B292" s="25"/>
      <c r="C292" s="26"/>
      <c r="D292" s="56"/>
    </row>
    <row r="293" spans="1:4" s="13" customFormat="1" ht="12.75">
      <c r="A293" s="25"/>
      <c r="B293" s="25"/>
      <c r="C293" s="26"/>
      <c r="D293" s="56"/>
    </row>
    <row r="294" spans="1:4" s="13" customFormat="1" ht="12.75">
      <c r="A294" s="25"/>
      <c r="B294" s="25"/>
      <c r="C294" s="26"/>
      <c r="D294" s="56"/>
    </row>
    <row r="295" spans="1:4" s="13" customFormat="1" ht="12.75">
      <c r="A295" s="25"/>
      <c r="B295" s="25"/>
      <c r="C295" s="26"/>
      <c r="D295" s="56"/>
    </row>
    <row r="296" spans="1:4" s="13" customFormat="1" ht="12.75">
      <c r="A296" s="25"/>
      <c r="B296" s="25"/>
      <c r="C296" s="26"/>
      <c r="D296" s="56"/>
    </row>
    <row r="297" spans="1:4" s="13" customFormat="1" ht="12.75">
      <c r="A297" s="25"/>
      <c r="B297" s="25"/>
      <c r="C297" s="26"/>
      <c r="D297" s="56"/>
    </row>
    <row r="298" spans="1:4" s="13" customFormat="1" ht="18" customHeight="1">
      <c r="A298" s="25"/>
      <c r="B298" s="25"/>
      <c r="C298" s="26"/>
      <c r="D298" s="56"/>
    </row>
    <row r="299" spans="1:4" ht="12.75">
      <c r="A299" s="25"/>
      <c r="C299" s="26"/>
      <c r="D299" s="56"/>
    </row>
    <row r="300" spans="1:4" s="7" customFormat="1" ht="12.75">
      <c r="A300" s="25"/>
      <c r="B300" s="25"/>
      <c r="C300" s="26"/>
      <c r="D300" s="56"/>
    </row>
    <row r="301" spans="1:4" s="7" customFormat="1" ht="12.75">
      <c r="A301" s="25"/>
      <c r="B301" s="25"/>
      <c r="C301" s="26"/>
      <c r="D301" s="56"/>
    </row>
    <row r="302" spans="1:4" s="7" customFormat="1" ht="12.75">
      <c r="A302" s="25"/>
      <c r="B302" s="25"/>
      <c r="C302" s="26"/>
      <c r="D302" s="56"/>
    </row>
    <row r="303" spans="1:4" ht="12.75" customHeight="1">
      <c r="A303" s="25"/>
      <c r="C303" s="26"/>
      <c r="D303" s="56"/>
    </row>
    <row r="304" spans="1:4" s="7" customFormat="1" ht="12.75">
      <c r="A304" s="25"/>
      <c r="B304" s="25"/>
      <c r="C304" s="26"/>
      <c r="D304" s="56"/>
    </row>
    <row r="305" spans="1:4" s="7" customFormat="1" ht="12.75">
      <c r="A305" s="25"/>
      <c r="B305" s="25"/>
      <c r="C305" s="26"/>
      <c r="D305" s="56"/>
    </row>
    <row r="306" spans="1:4" s="7" customFormat="1" ht="12.75">
      <c r="A306" s="25"/>
      <c r="B306" s="25"/>
      <c r="C306" s="26"/>
      <c r="D306" s="56"/>
    </row>
    <row r="307" spans="1:4" s="7" customFormat="1" ht="12.75">
      <c r="A307" s="25"/>
      <c r="B307" s="25"/>
      <c r="C307" s="26"/>
      <c r="D307" s="56"/>
    </row>
    <row r="308" spans="1:4" s="7" customFormat="1" ht="12.75">
      <c r="A308" s="25"/>
      <c r="B308" s="25"/>
      <c r="C308" s="26"/>
      <c r="D308" s="56"/>
    </row>
    <row r="309" spans="1:4" s="7" customFormat="1" ht="12.75">
      <c r="A309" s="25"/>
      <c r="B309" s="25"/>
      <c r="C309" s="26"/>
      <c r="D309" s="56"/>
    </row>
    <row r="310" spans="1:4" ht="12.75">
      <c r="A310" s="25"/>
      <c r="C310" s="26"/>
      <c r="D310" s="56"/>
    </row>
    <row r="311" spans="1:4" ht="12.75">
      <c r="A311" s="25"/>
      <c r="C311" s="26"/>
      <c r="D311" s="56"/>
    </row>
    <row r="312" spans="1:4" ht="12.75">
      <c r="A312" s="25"/>
      <c r="C312" s="26"/>
      <c r="D312" s="56"/>
    </row>
    <row r="313" spans="1:4" ht="14.25" customHeight="1">
      <c r="A313" s="25"/>
      <c r="C313" s="26"/>
      <c r="D313" s="56"/>
    </row>
    <row r="314" spans="1:4" ht="12.75">
      <c r="A314" s="25"/>
      <c r="C314" s="26"/>
      <c r="D314" s="56"/>
    </row>
    <row r="315" spans="1:4" ht="12.75">
      <c r="A315" s="25"/>
      <c r="C315" s="26"/>
      <c r="D315" s="56"/>
    </row>
    <row r="316" spans="1:4" ht="12.75">
      <c r="A316" s="25"/>
      <c r="C316" s="26"/>
      <c r="D316" s="56"/>
    </row>
    <row r="317" spans="1:4" ht="12.75">
      <c r="A317" s="25"/>
      <c r="C317" s="26"/>
      <c r="D317" s="56"/>
    </row>
    <row r="318" spans="1:4" ht="12.75">
      <c r="A318" s="25"/>
      <c r="C318" s="26"/>
      <c r="D318" s="56"/>
    </row>
    <row r="319" spans="1:4" ht="12.75">
      <c r="A319" s="25"/>
      <c r="C319" s="26"/>
      <c r="D319" s="56"/>
    </row>
    <row r="320" spans="1:4" ht="12.75">
      <c r="A320" s="25"/>
      <c r="C320" s="26"/>
      <c r="D320" s="56"/>
    </row>
    <row r="321" spans="1:4" ht="12.75">
      <c r="A321" s="25"/>
      <c r="C321" s="26"/>
      <c r="D321" s="56"/>
    </row>
    <row r="322" spans="1:4" ht="12.75">
      <c r="A322" s="25"/>
      <c r="C322" s="26"/>
      <c r="D322" s="56"/>
    </row>
    <row r="323" spans="1:4" ht="12.75">
      <c r="A323" s="25"/>
      <c r="C323" s="26"/>
      <c r="D323" s="56"/>
    </row>
    <row r="324" spans="1:4" ht="12.75">
      <c r="A324" s="25"/>
      <c r="C324" s="26"/>
      <c r="D324" s="56"/>
    </row>
    <row r="325" spans="1:4" ht="12.75">
      <c r="A325" s="25"/>
      <c r="C325" s="26"/>
      <c r="D325" s="56"/>
    </row>
    <row r="326" spans="1:4" ht="12.75">
      <c r="A326" s="25"/>
      <c r="C326" s="26"/>
      <c r="D326" s="56"/>
    </row>
    <row r="327" spans="1:4" ht="12.75">
      <c r="A327" s="25"/>
      <c r="C327" s="26"/>
      <c r="D327" s="56"/>
    </row>
    <row r="328" spans="1:4" ht="12.75">
      <c r="A328" s="25"/>
      <c r="C328" s="26"/>
      <c r="D328" s="56"/>
    </row>
    <row r="329" spans="1:4" ht="12.75">
      <c r="A329" s="25"/>
      <c r="C329" s="26"/>
      <c r="D329" s="56"/>
    </row>
    <row r="330" spans="1:4" ht="12.75">
      <c r="A330" s="25"/>
      <c r="C330" s="26"/>
      <c r="D330" s="56"/>
    </row>
    <row r="331" spans="1:4" ht="12.75">
      <c r="A331" s="25"/>
      <c r="C331" s="26"/>
      <c r="D331" s="56"/>
    </row>
    <row r="332" spans="1:4" ht="12.75">
      <c r="A332" s="25"/>
      <c r="C332" s="26"/>
      <c r="D332" s="56"/>
    </row>
    <row r="333" spans="1:4" ht="12.75">
      <c r="A333" s="25"/>
      <c r="C333" s="26"/>
      <c r="D333" s="56"/>
    </row>
    <row r="334" spans="1:4" ht="12.75">
      <c r="A334" s="25"/>
      <c r="C334" s="26"/>
      <c r="D334" s="56"/>
    </row>
    <row r="335" spans="1:4" ht="12.75">
      <c r="A335" s="25"/>
      <c r="C335" s="26"/>
      <c r="D335" s="56"/>
    </row>
    <row r="336" spans="1:4" ht="12.75">
      <c r="A336" s="25"/>
      <c r="C336" s="26"/>
      <c r="D336" s="56"/>
    </row>
    <row r="337" spans="1:4" ht="12.75">
      <c r="A337" s="25"/>
      <c r="C337" s="26"/>
      <c r="D337" s="56"/>
    </row>
    <row r="338" spans="1:4" ht="12.75">
      <c r="A338" s="25"/>
      <c r="C338" s="26"/>
      <c r="D338" s="56"/>
    </row>
    <row r="339" spans="1:4" ht="12.75">
      <c r="A339" s="25"/>
      <c r="C339" s="26"/>
      <c r="D339" s="56"/>
    </row>
    <row r="340" spans="1:4" ht="12.75">
      <c r="A340" s="25"/>
      <c r="C340" s="26"/>
      <c r="D340" s="56"/>
    </row>
    <row r="341" spans="1:4" ht="12.75">
      <c r="A341" s="25"/>
      <c r="C341" s="26"/>
      <c r="D341" s="56"/>
    </row>
    <row r="342" spans="1:4" ht="12.75">
      <c r="A342" s="25"/>
      <c r="C342" s="26"/>
      <c r="D342" s="56"/>
    </row>
    <row r="343" spans="1:4" ht="12.75">
      <c r="A343" s="25"/>
      <c r="C343" s="26"/>
      <c r="D343" s="56"/>
    </row>
    <row r="344" spans="1:4" ht="12.75">
      <c r="A344" s="25"/>
      <c r="C344" s="26"/>
      <c r="D344" s="56"/>
    </row>
    <row r="345" spans="1:4" ht="12.75">
      <c r="A345" s="25"/>
      <c r="C345" s="26"/>
      <c r="D345" s="56"/>
    </row>
    <row r="346" spans="1:4" s="13" customFormat="1" ht="12.75">
      <c r="A346" s="25"/>
      <c r="B346" s="25"/>
      <c r="C346" s="26"/>
      <c r="D346" s="56"/>
    </row>
    <row r="347" spans="1:4" s="13" customFormat="1" ht="12.75">
      <c r="A347" s="25"/>
      <c r="B347" s="25"/>
      <c r="C347" s="26"/>
      <c r="D347" s="56"/>
    </row>
    <row r="348" spans="1:4" s="13" customFormat="1" ht="12.75">
      <c r="A348" s="25"/>
      <c r="B348" s="25"/>
      <c r="C348" s="26"/>
      <c r="D348" s="56"/>
    </row>
    <row r="349" spans="1:4" s="13" customFormat="1" ht="12.75">
      <c r="A349" s="25"/>
      <c r="B349" s="25"/>
      <c r="C349" s="26"/>
      <c r="D349" s="56"/>
    </row>
    <row r="350" spans="1:4" s="13" customFormat="1" ht="12.75">
      <c r="A350" s="25"/>
      <c r="B350" s="25"/>
      <c r="C350" s="26"/>
      <c r="D350" s="56"/>
    </row>
    <row r="351" spans="1:4" s="13" customFormat="1" ht="12.75">
      <c r="A351" s="25"/>
      <c r="B351" s="25"/>
      <c r="C351" s="26"/>
      <c r="D351" s="56"/>
    </row>
    <row r="352" spans="1:4" s="13" customFormat="1" ht="12.75">
      <c r="A352" s="25"/>
      <c r="B352" s="25"/>
      <c r="C352" s="26"/>
      <c r="D352" s="56"/>
    </row>
    <row r="353" spans="1:4" s="13" customFormat="1" ht="12.75">
      <c r="A353" s="25"/>
      <c r="B353" s="25"/>
      <c r="C353" s="26"/>
      <c r="D353" s="56"/>
    </row>
    <row r="354" spans="1:4" s="13" customFormat="1" ht="12.75">
      <c r="A354" s="25"/>
      <c r="B354" s="25"/>
      <c r="C354" s="26"/>
      <c r="D354" s="56"/>
    </row>
    <row r="355" spans="1:4" s="13" customFormat="1" ht="12.75">
      <c r="A355" s="25"/>
      <c r="B355" s="25"/>
      <c r="C355" s="26"/>
      <c r="D355" s="56"/>
    </row>
    <row r="356" spans="1:4" s="13" customFormat="1" ht="12.75">
      <c r="A356" s="25"/>
      <c r="B356" s="25"/>
      <c r="C356" s="26"/>
      <c r="D356" s="56"/>
    </row>
    <row r="357" spans="1:4" s="13" customFormat="1" ht="12.75">
      <c r="A357" s="25"/>
      <c r="B357" s="25"/>
      <c r="C357" s="26"/>
      <c r="D357" s="56"/>
    </row>
    <row r="358" spans="1:4" s="13" customFormat="1" ht="12.75">
      <c r="A358" s="25"/>
      <c r="B358" s="25"/>
      <c r="C358" s="26"/>
      <c r="D358" s="56"/>
    </row>
    <row r="359" spans="1:4" s="13" customFormat="1" ht="12.75">
      <c r="A359" s="25"/>
      <c r="B359" s="25"/>
      <c r="C359" s="26"/>
      <c r="D359" s="56"/>
    </row>
    <row r="360" spans="1:4" s="13" customFormat="1" ht="12.75">
      <c r="A360" s="25"/>
      <c r="B360" s="25"/>
      <c r="C360" s="26"/>
      <c r="D360" s="56"/>
    </row>
    <row r="361" spans="1:4" s="13" customFormat="1" ht="12.75">
      <c r="A361" s="25"/>
      <c r="B361" s="25"/>
      <c r="C361" s="26"/>
      <c r="D361" s="56"/>
    </row>
    <row r="362" spans="1:4" s="13" customFormat="1" ht="12.75">
      <c r="A362" s="25"/>
      <c r="B362" s="25"/>
      <c r="C362" s="26"/>
      <c r="D362" s="56"/>
    </row>
    <row r="363" spans="1:4" s="13" customFormat="1" ht="12.75">
      <c r="A363" s="25"/>
      <c r="B363" s="25"/>
      <c r="C363" s="26"/>
      <c r="D363" s="56"/>
    </row>
    <row r="364" spans="1:4" s="13" customFormat="1" ht="12.75">
      <c r="A364" s="25"/>
      <c r="B364" s="25"/>
      <c r="C364" s="26"/>
      <c r="D364" s="56"/>
    </row>
    <row r="365" spans="1:4" s="13" customFormat="1" ht="12.75">
      <c r="A365" s="25"/>
      <c r="B365" s="25"/>
      <c r="C365" s="26"/>
      <c r="D365" s="56"/>
    </row>
    <row r="366" spans="1:4" s="13" customFormat="1" ht="12.75">
      <c r="A366" s="25"/>
      <c r="B366" s="25"/>
      <c r="C366" s="26"/>
      <c r="D366" s="56"/>
    </row>
    <row r="367" spans="1:4" s="13" customFormat="1" ht="12.75">
      <c r="A367" s="25"/>
      <c r="B367" s="25"/>
      <c r="C367" s="26"/>
      <c r="D367" s="56"/>
    </row>
    <row r="368" spans="1:4" s="13" customFormat="1" ht="12.75">
      <c r="A368" s="25"/>
      <c r="B368" s="25"/>
      <c r="C368" s="26"/>
      <c r="D368" s="56"/>
    </row>
    <row r="369" spans="1:4" s="13" customFormat="1" ht="12.75">
      <c r="A369" s="25"/>
      <c r="B369" s="25"/>
      <c r="C369" s="26"/>
      <c r="D369" s="56"/>
    </row>
    <row r="370" spans="1:4" s="13" customFormat="1" ht="12.75">
      <c r="A370" s="25"/>
      <c r="B370" s="25"/>
      <c r="C370" s="26"/>
      <c r="D370" s="56"/>
    </row>
    <row r="371" spans="1:4" s="13" customFormat="1" ht="12.75">
      <c r="A371" s="25"/>
      <c r="B371" s="25"/>
      <c r="C371" s="26"/>
      <c r="D371" s="56"/>
    </row>
    <row r="372" spans="1:4" s="13" customFormat="1" ht="12.75">
      <c r="A372" s="25"/>
      <c r="B372" s="25"/>
      <c r="C372" s="26"/>
      <c r="D372" s="56"/>
    </row>
    <row r="373" spans="1:4" s="13" customFormat="1" ht="12.75">
      <c r="A373" s="25"/>
      <c r="B373" s="25"/>
      <c r="C373" s="26"/>
      <c r="D373" s="56"/>
    </row>
    <row r="374" spans="1:4" s="13" customFormat="1" ht="18" customHeight="1">
      <c r="A374" s="25"/>
      <c r="B374" s="25"/>
      <c r="C374" s="26"/>
      <c r="D374" s="56"/>
    </row>
    <row r="375" spans="1:4" ht="12.75">
      <c r="A375" s="25"/>
      <c r="C375" s="26"/>
      <c r="D375" s="56"/>
    </row>
    <row r="376" spans="1:4" s="13" customFormat="1" ht="12.75">
      <c r="A376" s="25"/>
      <c r="B376" s="25"/>
      <c r="C376" s="26"/>
      <c r="D376" s="56"/>
    </row>
    <row r="377" spans="1:4" s="13" customFormat="1" ht="12.75">
      <c r="A377" s="25"/>
      <c r="B377" s="25"/>
      <c r="C377" s="26"/>
      <c r="D377" s="56"/>
    </row>
    <row r="378" spans="1:4" s="13" customFormat="1" ht="12.75">
      <c r="A378" s="25"/>
      <c r="B378" s="25"/>
      <c r="C378" s="26"/>
      <c r="D378" s="56"/>
    </row>
    <row r="379" spans="1:4" s="13" customFormat="1" ht="18" customHeight="1">
      <c r="A379" s="25"/>
      <c r="B379" s="25"/>
      <c r="C379" s="26"/>
      <c r="D379" s="56"/>
    </row>
    <row r="380" spans="1:4" ht="12.75">
      <c r="A380" s="25"/>
      <c r="C380" s="26"/>
      <c r="D380" s="56"/>
    </row>
    <row r="381" spans="1:4" ht="14.25" customHeight="1">
      <c r="A381" s="25"/>
      <c r="C381" s="26"/>
      <c r="D381" s="56"/>
    </row>
    <row r="382" spans="1:4" ht="14.25" customHeight="1">
      <c r="A382" s="25"/>
      <c r="C382" s="26"/>
      <c r="D382" s="56"/>
    </row>
    <row r="383" spans="1:4" ht="14.25" customHeight="1">
      <c r="A383" s="25"/>
      <c r="C383" s="26"/>
      <c r="D383" s="56"/>
    </row>
    <row r="384" spans="1:4" ht="12.75">
      <c r="A384" s="25"/>
      <c r="C384" s="26"/>
      <c r="D384" s="56"/>
    </row>
    <row r="385" spans="1:4" ht="14.25" customHeight="1">
      <c r="A385" s="25"/>
      <c r="C385" s="26"/>
      <c r="D385" s="56"/>
    </row>
    <row r="386" spans="1:4" ht="12.75">
      <c r="A386" s="25"/>
      <c r="C386" s="26"/>
      <c r="D386" s="56"/>
    </row>
    <row r="387" spans="1:4" ht="14.25" customHeight="1">
      <c r="A387" s="25"/>
      <c r="C387" s="26"/>
      <c r="D387" s="56"/>
    </row>
    <row r="388" spans="1:4" ht="12.75">
      <c r="A388" s="25"/>
      <c r="C388" s="26"/>
      <c r="D388" s="56"/>
    </row>
    <row r="389" spans="1:4" s="13" customFormat="1" ht="30" customHeight="1">
      <c r="A389" s="25"/>
      <c r="B389" s="25"/>
      <c r="C389" s="26"/>
      <c r="D389" s="56"/>
    </row>
    <row r="390" spans="1:4" s="13" customFormat="1" ht="12.75">
      <c r="A390" s="25"/>
      <c r="B390" s="25"/>
      <c r="C390" s="26"/>
      <c r="D390" s="56"/>
    </row>
    <row r="391" spans="1:4" s="13" customFormat="1" ht="12.75">
      <c r="A391" s="25"/>
      <c r="B391" s="25"/>
      <c r="C391" s="26"/>
      <c r="D391" s="56"/>
    </row>
    <row r="392" spans="1:4" s="13" customFormat="1" ht="12.75">
      <c r="A392" s="25"/>
      <c r="B392" s="25"/>
      <c r="C392" s="26"/>
      <c r="D392" s="56"/>
    </row>
    <row r="393" spans="1:4" s="13" customFormat="1" ht="12.75">
      <c r="A393" s="25"/>
      <c r="B393" s="25"/>
      <c r="C393" s="26"/>
      <c r="D393" s="56"/>
    </row>
    <row r="394" spans="1:4" s="13" customFormat="1" ht="12.75">
      <c r="A394" s="25"/>
      <c r="B394" s="25"/>
      <c r="C394" s="26"/>
      <c r="D394" s="56"/>
    </row>
    <row r="395" spans="1:4" s="13" customFormat="1" ht="12.75">
      <c r="A395" s="25"/>
      <c r="B395" s="25"/>
      <c r="C395" s="26"/>
      <c r="D395" s="56"/>
    </row>
    <row r="396" spans="1:4" s="13" customFormat="1" ht="12.75">
      <c r="A396" s="25"/>
      <c r="B396" s="25"/>
      <c r="C396" s="26"/>
      <c r="D396" s="56"/>
    </row>
    <row r="397" spans="1:4" s="13" customFormat="1" ht="12.75">
      <c r="A397" s="25"/>
      <c r="B397" s="25"/>
      <c r="C397" s="26"/>
      <c r="D397" s="56"/>
    </row>
    <row r="398" spans="1:4" s="13" customFormat="1" ht="12.75">
      <c r="A398" s="25"/>
      <c r="B398" s="25"/>
      <c r="C398" s="26"/>
      <c r="D398" s="56"/>
    </row>
    <row r="399" spans="1:4" s="13" customFormat="1" ht="12.75">
      <c r="A399" s="25"/>
      <c r="B399" s="25"/>
      <c r="C399" s="26"/>
      <c r="D399" s="56"/>
    </row>
    <row r="400" spans="1:4" s="13" customFormat="1" ht="12.75">
      <c r="A400" s="25"/>
      <c r="B400" s="25"/>
      <c r="C400" s="26"/>
      <c r="D400" s="56"/>
    </row>
    <row r="401" spans="1:4" s="13" customFormat="1" ht="12.75">
      <c r="A401" s="25"/>
      <c r="B401" s="25"/>
      <c r="C401" s="26"/>
      <c r="D401" s="56"/>
    </row>
    <row r="402" spans="1:4" s="13" customFormat="1" ht="12.75">
      <c r="A402" s="25"/>
      <c r="B402" s="25"/>
      <c r="C402" s="26"/>
      <c r="D402" s="56"/>
    </row>
    <row r="403" spans="1:4" s="13" customFormat="1" ht="12.75">
      <c r="A403" s="25"/>
      <c r="B403" s="25"/>
      <c r="C403" s="26"/>
      <c r="D403" s="56"/>
    </row>
    <row r="404" spans="1:4" ht="12.75">
      <c r="A404" s="25"/>
      <c r="C404" s="26"/>
      <c r="D404" s="56"/>
    </row>
    <row r="405" spans="1:4" ht="12.75">
      <c r="A405" s="25"/>
      <c r="C405" s="26"/>
      <c r="D405" s="56"/>
    </row>
    <row r="406" spans="1:4" ht="18" customHeight="1">
      <c r="A406" s="25"/>
      <c r="C406" s="26"/>
      <c r="D406" s="56"/>
    </row>
    <row r="407" spans="1:4" ht="20.25" customHeight="1">
      <c r="A407" s="25"/>
      <c r="C407" s="26"/>
      <c r="D407" s="56"/>
    </row>
    <row r="408" spans="1:4" ht="12.75">
      <c r="A408" s="25"/>
      <c r="C408" s="26"/>
      <c r="D408" s="56"/>
    </row>
    <row r="409" spans="1:4" ht="12.75">
      <c r="A409" s="25"/>
      <c r="C409" s="26"/>
      <c r="D409" s="56"/>
    </row>
    <row r="410" spans="1:4" ht="12.75">
      <c r="A410" s="25"/>
      <c r="C410" s="26"/>
      <c r="D410" s="56"/>
    </row>
    <row r="411" spans="1:4" ht="12.75">
      <c r="A411" s="25"/>
      <c r="C411" s="26"/>
      <c r="D411" s="56"/>
    </row>
    <row r="412" spans="1:4" ht="12.75">
      <c r="A412" s="25"/>
      <c r="C412" s="26"/>
      <c r="D412" s="56"/>
    </row>
    <row r="413" spans="1:4" ht="12.75">
      <c r="A413" s="25"/>
      <c r="C413" s="26"/>
      <c r="D413" s="56"/>
    </row>
    <row r="414" spans="1:4" ht="12.75">
      <c r="A414" s="25"/>
      <c r="C414" s="26"/>
      <c r="D414" s="56"/>
    </row>
    <row r="415" spans="1:4" ht="12.75">
      <c r="A415" s="25"/>
      <c r="C415" s="26"/>
      <c r="D415" s="56"/>
    </row>
    <row r="416" spans="1:4" ht="12.75">
      <c r="A416" s="25"/>
      <c r="C416" s="26"/>
      <c r="D416" s="56"/>
    </row>
    <row r="417" spans="1:4" ht="12.75">
      <c r="A417" s="25"/>
      <c r="C417" s="26"/>
      <c r="D417" s="56"/>
    </row>
    <row r="418" spans="1:4" ht="12.75">
      <c r="A418" s="25"/>
      <c r="C418" s="26"/>
      <c r="D418" s="56"/>
    </row>
    <row r="419" spans="1:4" ht="12.75">
      <c r="A419" s="25"/>
      <c r="C419" s="26"/>
      <c r="D419" s="56"/>
    </row>
    <row r="420" spans="1:4" ht="12.75">
      <c r="A420" s="25"/>
      <c r="C420" s="26"/>
      <c r="D420" s="56"/>
    </row>
    <row r="421" spans="1:4" ht="12.75">
      <c r="A421" s="25"/>
      <c r="C421" s="26"/>
      <c r="D421" s="56"/>
    </row>
    <row r="422" spans="1:4" ht="12.75">
      <c r="A422" s="25"/>
      <c r="C422" s="26"/>
      <c r="D422" s="56"/>
    </row>
    <row r="423" spans="1:4" ht="12.75">
      <c r="A423" s="25"/>
      <c r="C423" s="26"/>
      <c r="D423" s="56"/>
    </row>
    <row r="424" spans="1:4" ht="12.75">
      <c r="A424" s="25"/>
      <c r="C424" s="26"/>
      <c r="D424" s="56"/>
    </row>
    <row r="425" spans="1:4" ht="12.75">
      <c r="A425" s="25"/>
      <c r="C425" s="26"/>
      <c r="D425" s="56"/>
    </row>
    <row r="426" spans="1:4" ht="12.75">
      <c r="A426" s="25"/>
      <c r="C426" s="26"/>
      <c r="D426" s="56"/>
    </row>
    <row r="427" spans="1:4" ht="12.75">
      <c r="A427" s="25"/>
      <c r="C427" s="26"/>
      <c r="D427" s="56"/>
    </row>
    <row r="428" spans="1:4" ht="12.75">
      <c r="A428" s="25"/>
      <c r="C428" s="26"/>
      <c r="D428" s="56"/>
    </row>
    <row r="429" spans="1:4" ht="12.75">
      <c r="A429" s="25"/>
      <c r="C429" s="26"/>
      <c r="D429" s="56"/>
    </row>
    <row r="430" spans="1:4" ht="12.75">
      <c r="A430" s="25"/>
      <c r="C430" s="26"/>
      <c r="D430" s="56"/>
    </row>
    <row r="431" spans="1:4" ht="12.75">
      <c r="A431" s="25"/>
      <c r="C431" s="26"/>
      <c r="D431" s="56"/>
    </row>
    <row r="432" spans="1:4" ht="12.75">
      <c r="A432" s="25"/>
      <c r="C432" s="26"/>
      <c r="D432" s="56"/>
    </row>
    <row r="433" spans="1:4" ht="12.75">
      <c r="A433" s="25"/>
      <c r="C433" s="26"/>
      <c r="D433" s="56"/>
    </row>
    <row r="434" spans="1:4" ht="12.75">
      <c r="A434" s="25"/>
      <c r="C434" s="26"/>
      <c r="D434" s="56"/>
    </row>
    <row r="435" spans="1:4" ht="12.75">
      <c r="A435" s="25"/>
      <c r="C435" s="26"/>
      <c r="D435" s="56"/>
    </row>
    <row r="436" spans="1:4" ht="12.75">
      <c r="A436" s="25"/>
      <c r="C436" s="26"/>
      <c r="D436" s="56"/>
    </row>
    <row r="437" spans="1:4" ht="12.75">
      <c r="A437" s="25"/>
      <c r="C437" s="26"/>
      <c r="D437" s="56"/>
    </row>
    <row r="438" spans="1:4" ht="12.75">
      <c r="A438" s="25"/>
      <c r="C438" s="26"/>
      <c r="D438" s="56"/>
    </row>
    <row r="439" spans="1:4" ht="12.75">
      <c r="A439" s="25"/>
      <c r="C439" s="26"/>
      <c r="D439" s="56"/>
    </row>
    <row r="440" spans="1:4" ht="12.75">
      <c r="A440" s="25"/>
      <c r="C440" s="26"/>
      <c r="D440" s="56"/>
    </row>
    <row r="441" spans="1:4" ht="12.75">
      <c r="A441" s="25"/>
      <c r="C441" s="26"/>
      <c r="D441" s="56"/>
    </row>
    <row r="442" spans="1:4" ht="12.75">
      <c r="A442" s="25"/>
      <c r="C442" s="26"/>
      <c r="D442" s="56"/>
    </row>
    <row r="443" spans="1:4" ht="12.75">
      <c r="A443" s="25"/>
      <c r="C443" s="26"/>
      <c r="D443" s="56"/>
    </row>
    <row r="444" spans="1:4" ht="12.75">
      <c r="A444" s="25"/>
      <c r="C444" s="26"/>
      <c r="D444" s="56"/>
    </row>
    <row r="445" spans="1:4" ht="12.75">
      <c r="A445" s="25"/>
      <c r="C445" s="26"/>
      <c r="D445" s="56"/>
    </row>
    <row r="446" spans="1:4" ht="12.75">
      <c r="A446" s="25"/>
      <c r="C446" s="26"/>
      <c r="D446" s="56"/>
    </row>
    <row r="447" spans="1:4" ht="12.75">
      <c r="A447" s="25"/>
      <c r="C447" s="26"/>
      <c r="D447" s="56"/>
    </row>
    <row r="448" spans="1:4" ht="12.75">
      <c r="A448" s="25"/>
      <c r="C448" s="26"/>
      <c r="D448" s="56"/>
    </row>
    <row r="449" spans="1:4" ht="12.75">
      <c r="A449" s="25"/>
      <c r="C449" s="26"/>
      <c r="D449" s="56"/>
    </row>
    <row r="450" spans="1:4" ht="12.75">
      <c r="A450" s="25"/>
      <c r="C450" s="26"/>
      <c r="D450" s="56"/>
    </row>
    <row r="451" spans="1:4" ht="12.75">
      <c r="A451" s="25"/>
      <c r="C451" s="26"/>
      <c r="D451" s="56"/>
    </row>
    <row r="452" spans="1:4" ht="12.75">
      <c r="A452" s="25"/>
      <c r="C452" s="26"/>
      <c r="D452" s="56"/>
    </row>
    <row r="453" spans="1:4" ht="12.75">
      <c r="A453" s="25"/>
      <c r="C453" s="26"/>
      <c r="D453" s="56"/>
    </row>
    <row r="454" spans="1:4" ht="12.75">
      <c r="A454" s="25"/>
      <c r="C454" s="26"/>
      <c r="D454" s="56"/>
    </row>
    <row r="455" spans="1:4" ht="12.75">
      <c r="A455" s="25"/>
      <c r="C455" s="26"/>
      <c r="D455" s="56"/>
    </row>
    <row r="456" spans="1:4" ht="12.75">
      <c r="A456" s="25"/>
      <c r="C456" s="26"/>
      <c r="D456" s="56"/>
    </row>
    <row r="457" spans="1:4" ht="12.75">
      <c r="A457" s="25"/>
      <c r="C457" s="26"/>
      <c r="D457" s="56"/>
    </row>
    <row r="458" spans="1:4" ht="12.75">
      <c r="A458" s="25"/>
      <c r="C458" s="26"/>
      <c r="D458" s="56"/>
    </row>
    <row r="459" spans="1:4" ht="12.75">
      <c r="A459" s="25"/>
      <c r="C459" s="26"/>
      <c r="D459" s="56"/>
    </row>
    <row r="460" spans="1:4" ht="12.75">
      <c r="A460" s="25"/>
      <c r="C460" s="26"/>
      <c r="D460" s="56"/>
    </row>
    <row r="461" spans="1:4" ht="12.75">
      <c r="A461" s="25"/>
      <c r="C461" s="26"/>
      <c r="D461" s="56"/>
    </row>
    <row r="462" spans="1:4" ht="12.75">
      <c r="A462" s="25"/>
      <c r="C462" s="26"/>
      <c r="D462" s="56"/>
    </row>
    <row r="463" spans="1:4" ht="12.75">
      <c r="A463" s="25"/>
      <c r="C463" s="26"/>
      <c r="D463" s="56"/>
    </row>
    <row r="464" spans="1:4" ht="12.75">
      <c r="A464" s="25"/>
      <c r="C464" s="26"/>
      <c r="D464" s="56"/>
    </row>
    <row r="465" spans="1:4" ht="12.75">
      <c r="A465" s="25"/>
      <c r="C465" s="26"/>
      <c r="D465" s="56"/>
    </row>
    <row r="466" spans="1:4" ht="12.75">
      <c r="A466" s="25"/>
      <c r="C466" s="26"/>
      <c r="D466" s="56"/>
    </row>
    <row r="467" spans="1:4" ht="12.75">
      <c r="A467" s="25"/>
      <c r="C467" s="26"/>
      <c r="D467" s="56"/>
    </row>
    <row r="468" spans="1:4" ht="12.75">
      <c r="A468" s="25"/>
      <c r="C468" s="26"/>
      <c r="D468" s="56"/>
    </row>
    <row r="469" spans="1:4" ht="12.75">
      <c r="A469" s="25"/>
      <c r="C469" s="26"/>
      <c r="D469" s="56"/>
    </row>
    <row r="470" spans="1:4" ht="12.75">
      <c r="A470" s="25"/>
      <c r="C470" s="26"/>
      <c r="D470" s="56"/>
    </row>
    <row r="471" spans="1:4" ht="12.75">
      <c r="A471" s="25"/>
      <c r="C471" s="26"/>
      <c r="D471" s="56"/>
    </row>
    <row r="472" spans="1:4" ht="12.75">
      <c r="A472" s="25"/>
      <c r="C472" s="26"/>
      <c r="D472" s="56"/>
    </row>
    <row r="473" spans="1:4" ht="12.75">
      <c r="A473" s="25"/>
      <c r="C473" s="26"/>
      <c r="D473" s="56"/>
    </row>
    <row r="474" spans="1:4" ht="12.75">
      <c r="A474" s="25"/>
      <c r="C474" s="26"/>
      <c r="D474" s="56"/>
    </row>
    <row r="475" spans="1:4" ht="12.75">
      <c r="A475" s="25"/>
      <c r="C475" s="26"/>
      <c r="D475" s="56"/>
    </row>
    <row r="476" spans="1:4" ht="12.75">
      <c r="A476" s="25"/>
      <c r="C476" s="26"/>
      <c r="D476" s="56"/>
    </row>
    <row r="477" spans="1:4" ht="12.75">
      <c r="A477" s="25"/>
      <c r="C477" s="26"/>
      <c r="D477" s="56"/>
    </row>
    <row r="478" spans="1:4" ht="12.75">
      <c r="A478" s="25"/>
      <c r="C478" s="26"/>
      <c r="D478" s="56"/>
    </row>
    <row r="479" spans="1:4" ht="12.75">
      <c r="A479" s="25"/>
      <c r="C479" s="26"/>
      <c r="D479" s="56"/>
    </row>
    <row r="480" spans="1:4" ht="12.75">
      <c r="A480" s="25"/>
      <c r="C480" s="26"/>
      <c r="D480" s="56"/>
    </row>
    <row r="481" spans="1:4" ht="12.75">
      <c r="A481" s="25"/>
      <c r="C481" s="26"/>
      <c r="D481" s="56"/>
    </row>
    <row r="482" spans="1:4" ht="12.75">
      <c r="A482" s="25"/>
      <c r="C482" s="26"/>
      <c r="D482" s="56"/>
    </row>
    <row r="483" spans="1:4" ht="12.75">
      <c r="A483" s="25"/>
      <c r="C483" s="26"/>
      <c r="D483" s="56"/>
    </row>
    <row r="484" spans="1:4" ht="12.75">
      <c r="A484" s="25"/>
      <c r="C484" s="26"/>
      <c r="D484" s="56"/>
    </row>
    <row r="485" spans="1:4" ht="12.75">
      <c r="A485" s="25"/>
      <c r="C485" s="26"/>
      <c r="D485" s="56"/>
    </row>
    <row r="486" spans="1:4" ht="12.75">
      <c r="A486" s="25"/>
      <c r="C486" s="26"/>
      <c r="D486" s="56"/>
    </row>
    <row r="487" spans="1:4" ht="12.75">
      <c r="A487" s="25"/>
      <c r="C487" s="26"/>
      <c r="D487" s="56"/>
    </row>
    <row r="488" spans="1:4" ht="12.75">
      <c r="A488" s="25"/>
      <c r="C488" s="26"/>
      <c r="D488" s="56"/>
    </row>
    <row r="489" spans="1:4" ht="12.75">
      <c r="A489" s="25"/>
      <c r="C489" s="26"/>
      <c r="D489" s="56"/>
    </row>
    <row r="490" spans="1:4" ht="12.75">
      <c r="A490" s="25"/>
      <c r="C490" s="26"/>
      <c r="D490" s="56"/>
    </row>
    <row r="491" spans="1:4" ht="12.75">
      <c r="A491" s="25"/>
      <c r="C491" s="26"/>
      <c r="D491" s="56"/>
    </row>
    <row r="492" spans="1:4" ht="12.75">
      <c r="A492" s="25"/>
      <c r="C492" s="26"/>
      <c r="D492" s="56"/>
    </row>
    <row r="493" spans="1:4" ht="12.75">
      <c r="A493" s="25"/>
      <c r="C493" s="26"/>
      <c r="D493" s="56"/>
    </row>
    <row r="494" spans="1:4" ht="12.75">
      <c r="A494" s="25"/>
      <c r="C494" s="26"/>
      <c r="D494" s="56"/>
    </row>
    <row r="495" spans="1:4" ht="12.75">
      <c r="A495" s="25"/>
      <c r="C495" s="26"/>
      <c r="D495" s="56"/>
    </row>
    <row r="496" spans="1:4" ht="12.75">
      <c r="A496" s="25"/>
      <c r="C496" s="26"/>
      <c r="D496" s="56"/>
    </row>
    <row r="497" spans="1:4" ht="12.75">
      <c r="A497" s="25"/>
      <c r="C497" s="26"/>
      <c r="D497" s="56"/>
    </row>
    <row r="498" spans="1:4" ht="12.75">
      <c r="A498" s="25"/>
      <c r="C498" s="26"/>
      <c r="D498" s="56"/>
    </row>
    <row r="499" spans="1:4" ht="12.75">
      <c r="A499" s="25"/>
      <c r="C499" s="26"/>
      <c r="D499" s="56"/>
    </row>
    <row r="500" spans="1:4" ht="12.75">
      <c r="A500" s="25"/>
      <c r="C500" s="26"/>
      <c r="D500" s="56"/>
    </row>
    <row r="501" spans="1:4" ht="12.75">
      <c r="A501" s="25"/>
      <c r="C501" s="26"/>
      <c r="D501" s="56"/>
    </row>
    <row r="502" spans="1:4" ht="12.75">
      <c r="A502" s="25"/>
      <c r="C502" s="26"/>
      <c r="D502" s="56"/>
    </row>
    <row r="503" spans="1:4" ht="12.75">
      <c r="A503" s="25"/>
      <c r="C503" s="26"/>
      <c r="D503" s="56"/>
    </row>
    <row r="504" spans="1:4" ht="12.75">
      <c r="A504" s="25"/>
      <c r="C504" s="26"/>
      <c r="D504" s="56"/>
    </row>
    <row r="505" spans="1:4" ht="12.75">
      <c r="A505" s="25"/>
      <c r="C505" s="26"/>
      <c r="D505" s="56"/>
    </row>
    <row r="506" spans="1:4" ht="12.75">
      <c r="A506" s="25"/>
      <c r="C506" s="26"/>
      <c r="D506" s="56"/>
    </row>
    <row r="507" spans="1:4" ht="12.75">
      <c r="A507" s="25"/>
      <c r="C507" s="26"/>
      <c r="D507" s="56"/>
    </row>
    <row r="508" spans="1:4" ht="12.75">
      <c r="A508" s="25"/>
      <c r="C508" s="26"/>
      <c r="D508" s="56"/>
    </row>
    <row r="509" spans="1:4" ht="12.75">
      <c r="A509" s="25"/>
      <c r="C509" s="26"/>
      <c r="D509" s="56"/>
    </row>
    <row r="510" spans="1:4" ht="12.75">
      <c r="A510" s="25"/>
      <c r="C510" s="26"/>
      <c r="D510" s="56"/>
    </row>
    <row r="511" spans="1:4" ht="12.75">
      <c r="A511" s="25"/>
      <c r="C511" s="26"/>
      <c r="D511" s="56"/>
    </row>
    <row r="512" spans="1:4" ht="12.75">
      <c r="A512" s="25"/>
      <c r="C512" s="26"/>
      <c r="D512" s="56"/>
    </row>
    <row r="513" spans="1:4" ht="12.75">
      <c r="A513" s="25"/>
      <c r="C513" s="26"/>
      <c r="D513" s="56"/>
    </row>
    <row r="514" spans="1:4" ht="12.75">
      <c r="A514" s="25"/>
      <c r="C514" s="26"/>
      <c r="D514" s="56"/>
    </row>
    <row r="515" spans="1:4" ht="12.75">
      <c r="A515" s="25"/>
      <c r="C515" s="26"/>
      <c r="D515" s="56"/>
    </row>
    <row r="516" spans="1:4" ht="12.75">
      <c r="A516" s="25"/>
      <c r="C516" s="26"/>
      <c r="D516" s="56"/>
    </row>
    <row r="517" spans="1:4" ht="12.75">
      <c r="A517" s="25"/>
      <c r="C517" s="26"/>
      <c r="D517" s="56"/>
    </row>
    <row r="518" spans="1:4" ht="12.75">
      <c r="A518" s="25"/>
      <c r="C518" s="26"/>
      <c r="D518" s="56"/>
    </row>
    <row r="519" spans="1:4" ht="12.75">
      <c r="A519" s="25"/>
      <c r="C519" s="26"/>
      <c r="D519" s="56"/>
    </row>
    <row r="520" spans="1:4" ht="12.75">
      <c r="A520" s="25"/>
      <c r="C520" s="26"/>
      <c r="D520" s="56"/>
    </row>
    <row r="521" spans="1:4" ht="12.75">
      <c r="A521" s="25"/>
      <c r="C521" s="26"/>
      <c r="D521" s="56"/>
    </row>
    <row r="522" spans="1:4" ht="12.75">
      <c r="A522" s="25"/>
      <c r="C522" s="26"/>
      <c r="D522" s="56"/>
    </row>
    <row r="523" spans="1:4" ht="12.75">
      <c r="A523" s="25"/>
      <c r="C523" s="26"/>
      <c r="D523" s="56"/>
    </row>
    <row r="524" spans="1:4" ht="12.75">
      <c r="A524" s="25"/>
      <c r="C524" s="26"/>
      <c r="D524" s="56"/>
    </row>
    <row r="525" spans="1:4" ht="12.75">
      <c r="A525" s="25"/>
      <c r="C525" s="26"/>
      <c r="D525" s="56"/>
    </row>
    <row r="526" spans="1:4" ht="12.75">
      <c r="A526" s="25"/>
      <c r="C526" s="26"/>
      <c r="D526" s="56"/>
    </row>
    <row r="527" spans="1:4" ht="12.75">
      <c r="A527" s="25"/>
      <c r="C527" s="26"/>
      <c r="D527" s="56"/>
    </row>
    <row r="528" spans="1:4" ht="12.75">
      <c r="A528" s="25"/>
      <c r="C528" s="26"/>
      <c r="D528" s="56"/>
    </row>
    <row r="529" spans="1:4" ht="12.75">
      <c r="A529" s="25"/>
      <c r="C529" s="26"/>
      <c r="D529" s="56"/>
    </row>
    <row r="530" spans="1:4" ht="12.75">
      <c r="A530" s="25"/>
      <c r="C530" s="26"/>
      <c r="D530" s="56"/>
    </row>
    <row r="531" spans="1:4" ht="12.75">
      <c r="A531" s="25"/>
      <c r="C531" s="26"/>
      <c r="D531" s="56"/>
    </row>
    <row r="532" spans="1:4" ht="12.75">
      <c r="A532" s="25"/>
      <c r="C532" s="26"/>
      <c r="D532" s="56"/>
    </row>
    <row r="533" spans="1:4" ht="12.75">
      <c r="A533" s="25"/>
      <c r="C533" s="26"/>
      <c r="D533" s="56"/>
    </row>
    <row r="534" spans="1:4" ht="12.75">
      <c r="A534" s="25"/>
      <c r="C534" s="26"/>
      <c r="D534" s="56"/>
    </row>
    <row r="535" spans="1:4" ht="12.75">
      <c r="A535" s="25"/>
      <c r="C535" s="26"/>
      <c r="D535" s="56"/>
    </row>
    <row r="536" spans="1:4" ht="12.75">
      <c r="A536" s="25"/>
      <c r="C536" s="26"/>
      <c r="D536" s="56"/>
    </row>
    <row r="537" spans="1:4" ht="12.75">
      <c r="A537" s="25"/>
      <c r="C537" s="26"/>
      <c r="D537" s="56"/>
    </row>
    <row r="538" spans="1:4" ht="12.75">
      <c r="A538" s="25"/>
      <c r="C538" s="26"/>
      <c r="D538" s="56"/>
    </row>
    <row r="539" spans="1:4" ht="12.75">
      <c r="A539" s="25"/>
      <c r="C539" s="26"/>
      <c r="D539" s="56"/>
    </row>
    <row r="540" spans="1:4" ht="12.75">
      <c r="A540" s="25"/>
      <c r="C540" s="26"/>
      <c r="D540" s="56"/>
    </row>
    <row r="541" spans="1:4" ht="12.75">
      <c r="A541" s="25"/>
      <c r="C541" s="26"/>
      <c r="D541" s="56"/>
    </row>
    <row r="542" spans="1:4" ht="12.75">
      <c r="A542" s="25"/>
      <c r="C542" s="26"/>
      <c r="D542" s="56"/>
    </row>
    <row r="543" spans="1:4" ht="12.75">
      <c r="A543" s="25"/>
      <c r="C543" s="26"/>
      <c r="D543" s="56"/>
    </row>
    <row r="544" spans="1:4" ht="12.75">
      <c r="A544" s="25"/>
      <c r="C544" s="26"/>
      <c r="D544" s="56"/>
    </row>
    <row r="545" spans="1:4" ht="12.75">
      <c r="A545" s="25"/>
      <c r="C545" s="26"/>
      <c r="D545" s="56"/>
    </row>
    <row r="546" spans="1:4" ht="12.75">
      <c r="A546" s="25"/>
      <c r="C546" s="26"/>
      <c r="D546" s="56"/>
    </row>
    <row r="547" spans="1:4" ht="12.75">
      <c r="A547" s="25"/>
      <c r="C547" s="26"/>
      <c r="D547" s="56"/>
    </row>
    <row r="548" spans="1:4" ht="12.75">
      <c r="A548" s="25"/>
      <c r="C548" s="26"/>
      <c r="D548" s="56"/>
    </row>
    <row r="549" spans="1:4" ht="12.75">
      <c r="A549" s="25"/>
      <c r="C549" s="26"/>
      <c r="D549" s="56"/>
    </row>
    <row r="550" spans="1:4" ht="12.75">
      <c r="A550" s="25"/>
      <c r="C550" s="26"/>
      <c r="D550" s="56"/>
    </row>
    <row r="551" spans="1:4" ht="12.75">
      <c r="A551" s="25"/>
      <c r="C551" s="26"/>
      <c r="D551" s="56"/>
    </row>
    <row r="552" spans="1:4" ht="12.75">
      <c r="A552" s="25"/>
      <c r="C552" s="26"/>
      <c r="D552" s="56"/>
    </row>
    <row r="553" spans="1:4" ht="12.75">
      <c r="A553" s="25"/>
      <c r="C553" s="26"/>
      <c r="D553" s="56"/>
    </row>
    <row r="554" spans="1:4" ht="12.75">
      <c r="A554" s="25"/>
      <c r="C554" s="26"/>
      <c r="D554" s="56"/>
    </row>
    <row r="555" spans="1:4" ht="12.75">
      <c r="A555" s="25"/>
      <c r="C555" s="26"/>
      <c r="D555" s="56"/>
    </row>
    <row r="556" spans="1:4" ht="12.75">
      <c r="A556" s="25"/>
      <c r="C556" s="26"/>
      <c r="D556" s="56"/>
    </row>
    <row r="557" spans="1:4" ht="12.75">
      <c r="A557" s="25"/>
      <c r="C557" s="26"/>
      <c r="D557" s="56"/>
    </row>
    <row r="558" spans="1:4" ht="12.75">
      <c r="A558" s="25"/>
      <c r="C558" s="26"/>
      <c r="D558" s="56"/>
    </row>
    <row r="559" spans="1:4" ht="12.75">
      <c r="A559" s="25"/>
      <c r="C559" s="26"/>
      <c r="D559" s="56"/>
    </row>
    <row r="560" spans="1:4" ht="12.75">
      <c r="A560" s="25"/>
      <c r="C560" s="26"/>
      <c r="D560" s="56"/>
    </row>
    <row r="561" spans="1:4" ht="12.75">
      <c r="A561" s="25"/>
      <c r="C561" s="26"/>
      <c r="D561" s="56"/>
    </row>
    <row r="562" spans="1:4" ht="12.75">
      <c r="A562" s="25"/>
      <c r="C562" s="26"/>
      <c r="D562" s="56"/>
    </row>
    <row r="563" spans="1:4" ht="12.75">
      <c r="A563" s="25"/>
      <c r="C563" s="26"/>
      <c r="D563" s="56"/>
    </row>
    <row r="564" spans="1:4" ht="12.75">
      <c r="A564" s="25"/>
      <c r="C564" s="26"/>
      <c r="D564" s="56"/>
    </row>
    <row r="565" spans="1:4" ht="12.75">
      <c r="A565" s="25"/>
      <c r="C565" s="26"/>
      <c r="D565" s="56"/>
    </row>
    <row r="566" spans="1:4" ht="12.75">
      <c r="A566" s="25"/>
      <c r="C566" s="26"/>
      <c r="D566" s="56"/>
    </row>
    <row r="567" spans="1:4" ht="12.75">
      <c r="A567" s="25"/>
      <c r="C567" s="26"/>
      <c r="D567" s="56"/>
    </row>
    <row r="568" spans="1:4" ht="12.75">
      <c r="A568" s="25"/>
      <c r="C568" s="26"/>
      <c r="D568" s="56"/>
    </row>
    <row r="569" spans="1:4" ht="12.75">
      <c r="A569" s="25"/>
      <c r="C569" s="26"/>
      <c r="D569" s="56"/>
    </row>
    <row r="570" spans="1:4" ht="12.75">
      <c r="A570" s="25"/>
      <c r="C570" s="26"/>
      <c r="D570" s="56"/>
    </row>
    <row r="571" spans="1:4" ht="12.75">
      <c r="A571" s="25"/>
      <c r="C571" s="26"/>
      <c r="D571" s="56"/>
    </row>
    <row r="572" spans="1:4" ht="12.75">
      <c r="A572" s="25"/>
      <c r="C572" s="26"/>
      <c r="D572" s="56"/>
    </row>
    <row r="573" spans="1:4" ht="12.75">
      <c r="A573" s="25"/>
      <c r="C573" s="26"/>
      <c r="D573" s="56"/>
    </row>
    <row r="574" spans="1:4" ht="12.75">
      <c r="A574" s="25"/>
      <c r="C574" s="26"/>
      <c r="D574" s="56"/>
    </row>
    <row r="575" spans="1:4" ht="12.75">
      <c r="A575" s="25"/>
      <c r="C575" s="26"/>
      <c r="D575" s="56"/>
    </row>
    <row r="576" spans="1:4" ht="12.75">
      <c r="A576" s="25"/>
      <c r="C576" s="26"/>
      <c r="D576" s="56"/>
    </row>
    <row r="577" spans="1:4" ht="12.75">
      <c r="A577" s="25"/>
      <c r="C577" s="26"/>
      <c r="D577" s="56"/>
    </row>
    <row r="578" spans="1:4" ht="12.75">
      <c r="A578" s="25"/>
      <c r="C578" s="26"/>
      <c r="D578" s="56"/>
    </row>
    <row r="579" spans="1:4" ht="12.75">
      <c r="A579" s="25"/>
      <c r="C579" s="26"/>
      <c r="D579" s="56"/>
    </row>
    <row r="580" spans="1:4" ht="12.75">
      <c r="A580" s="25"/>
      <c r="C580" s="26"/>
      <c r="D580" s="56"/>
    </row>
    <row r="581" spans="1:4" ht="12.75">
      <c r="A581" s="25"/>
      <c r="C581" s="26"/>
      <c r="D581" s="56"/>
    </row>
    <row r="582" spans="1:4" ht="12.75">
      <c r="A582" s="25"/>
      <c r="C582" s="26"/>
      <c r="D582" s="56"/>
    </row>
    <row r="583" spans="1:4" ht="12.75">
      <c r="A583" s="25"/>
      <c r="C583" s="26"/>
      <c r="D583" s="56"/>
    </row>
    <row r="584" spans="1:4" ht="12.75">
      <c r="A584" s="25"/>
      <c r="C584" s="26"/>
      <c r="D584" s="56"/>
    </row>
    <row r="585" spans="1:4" ht="12.75">
      <c r="A585" s="25"/>
      <c r="C585" s="26"/>
      <c r="D585" s="56"/>
    </row>
    <row r="586" spans="1:4" ht="12.75">
      <c r="A586" s="25"/>
      <c r="C586" s="26"/>
      <c r="D586" s="56"/>
    </row>
    <row r="587" spans="1:4" ht="12.75">
      <c r="A587" s="25"/>
      <c r="C587" s="26"/>
      <c r="D587" s="56"/>
    </row>
    <row r="588" spans="1:4" ht="12.75">
      <c r="A588" s="25"/>
      <c r="C588" s="26"/>
      <c r="D588" s="56"/>
    </row>
    <row r="589" spans="1:4" ht="12.75">
      <c r="A589" s="25"/>
      <c r="C589" s="26"/>
      <c r="D589" s="56"/>
    </row>
    <row r="590" spans="1:4" ht="12.75">
      <c r="A590" s="25"/>
      <c r="C590" s="26"/>
      <c r="D590" s="56"/>
    </row>
    <row r="591" spans="1:4" ht="12.75">
      <c r="A591" s="25"/>
      <c r="C591" s="26"/>
      <c r="D591" s="56"/>
    </row>
    <row r="592" spans="1:4" ht="12.75">
      <c r="A592" s="25"/>
      <c r="C592" s="26"/>
      <c r="D592" s="56"/>
    </row>
    <row r="593" spans="1:4" ht="12.75">
      <c r="A593" s="25"/>
      <c r="C593" s="26"/>
      <c r="D593" s="56"/>
    </row>
    <row r="594" spans="1:4" ht="12.75">
      <c r="A594" s="25"/>
      <c r="C594" s="26"/>
      <c r="D594" s="56"/>
    </row>
    <row r="595" spans="1:4" ht="12.75">
      <c r="A595" s="25"/>
      <c r="C595" s="26"/>
      <c r="D595" s="56"/>
    </row>
    <row r="596" spans="1:4" ht="12.75">
      <c r="A596" s="25"/>
      <c r="C596" s="26"/>
      <c r="D596" s="56"/>
    </row>
    <row r="597" spans="1:4" ht="12.75">
      <c r="A597" s="25"/>
      <c r="C597" s="26"/>
      <c r="D597" s="56"/>
    </row>
    <row r="598" spans="1:4" ht="12.75">
      <c r="A598" s="25"/>
      <c r="C598" s="26"/>
      <c r="D598" s="56"/>
    </row>
    <row r="599" spans="1:4" ht="12.75">
      <c r="A599" s="25"/>
      <c r="C599" s="26"/>
      <c r="D599" s="56"/>
    </row>
    <row r="600" spans="1:4" ht="12.75">
      <c r="A600" s="25"/>
      <c r="C600" s="26"/>
      <c r="D600" s="56"/>
    </row>
    <row r="601" spans="1:4" ht="12.75">
      <c r="A601" s="25"/>
      <c r="C601" s="26"/>
      <c r="D601" s="56"/>
    </row>
    <row r="602" spans="1:4" ht="12.75">
      <c r="A602" s="25"/>
      <c r="C602" s="26"/>
      <c r="D602" s="56"/>
    </row>
    <row r="603" spans="1:4" ht="12.75">
      <c r="A603" s="25"/>
      <c r="C603" s="26"/>
      <c r="D603" s="56"/>
    </row>
    <row r="604" spans="1:4" ht="12.75">
      <c r="A604" s="25"/>
      <c r="C604" s="26"/>
      <c r="D604" s="56"/>
    </row>
    <row r="605" spans="1:4" ht="12.75">
      <c r="A605" s="25"/>
      <c r="C605" s="26"/>
      <c r="D605" s="56"/>
    </row>
    <row r="606" spans="1:4" ht="12.75">
      <c r="A606" s="25"/>
      <c r="C606" s="26"/>
      <c r="D606" s="56"/>
    </row>
    <row r="607" spans="1:4" ht="12.75">
      <c r="A607" s="25"/>
      <c r="C607" s="26"/>
      <c r="D607" s="56"/>
    </row>
    <row r="608" spans="1:4" ht="12.75">
      <c r="A608" s="25"/>
      <c r="C608" s="26"/>
      <c r="D608" s="56"/>
    </row>
    <row r="609" spans="1:4" ht="12.75">
      <c r="A609" s="25"/>
      <c r="C609" s="26"/>
      <c r="D609" s="56"/>
    </row>
    <row r="610" spans="1:4" ht="12.75">
      <c r="A610" s="25"/>
      <c r="C610" s="26"/>
      <c r="D610" s="56"/>
    </row>
    <row r="611" spans="1:4" ht="12.75">
      <c r="A611" s="25"/>
      <c r="C611" s="26"/>
      <c r="D611" s="56"/>
    </row>
    <row r="612" spans="1:4" ht="12.75">
      <c r="A612" s="25"/>
      <c r="C612" s="26"/>
      <c r="D612" s="56"/>
    </row>
    <row r="613" spans="1:4" ht="12.75">
      <c r="A613" s="25"/>
      <c r="C613" s="26"/>
      <c r="D613" s="56"/>
    </row>
    <row r="614" spans="1:4" ht="12.75">
      <c r="A614" s="25"/>
      <c r="C614" s="26"/>
      <c r="D614" s="56"/>
    </row>
    <row r="615" spans="1:4" ht="12.75">
      <c r="A615" s="25"/>
      <c r="C615" s="26"/>
      <c r="D615" s="56"/>
    </row>
    <row r="616" spans="1:4" ht="12.75">
      <c r="A616" s="25"/>
      <c r="C616" s="26"/>
      <c r="D616" s="56"/>
    </row>
    <row r="617" spans="1:4" ht="12.75">
      <c r="A617" s="25"/>
      <c r="C617" s="26"/>
      <c r="D617" s="56"/>
    </row>
    <row r="618" spans="1:4" ht="12.75">
      <c r="A618" s="25"/>
      <c r="C618" s="26"/>
      <c r="D618" s="56"/>
    </row>
    <row r="619" spans="1:4" ht="12.75">
      <c r="A619" s="25"/>
      <c r="C619" s="26"/>
      <c r="D619" s="56"/>
    </row>
    <row r="620" spans="1:4" ht="12.75">
      <c r="A620" s="25"/>
      <c r="C620" s="26"/>
      <c r="D620" s="56"/>
    </row>
    <row r="621" spans="1:4" ht="12.75">
      <c r="A621" s="25"/>
      <c r="C621" s="26"/>
      <c r="D621" s="56"/>
    </row>
    <row r="622" spans="1:4" ht="12.75">
      <c r="A622" s="25"/>
      <c r="C622" s="26"/>
      <c r="D622" s="56"/>
    </row>
    <row r="623" spans="1:4" ht="12.75">
      <c r="A623" s="25"/>
      <c r="C623" s="26"/>
      <c r="D623" s="56"/>
    </row>
    <row r="624" spans="1:4" ht="12.75">
      <c r="A624" s="25"/>
      <c r="C624" s="26"/>
      <c r="D624" s="56"/>
    </row>
    <row r="625" spans="1:4" ht="12.75">
      <c r="A625" s="25"/>
      <c r="C625" s="26"/>
      <c r="D625" s="56"/>
    </row>
    <row r="626" spans="1:4" ht="12.75">
      <c r="A626" s="25"/>
      <c r="C626" s="26"/>
      <c r="D626" s="56"/>
    </row>
    <row r="627" spans="1:4" ht="12.75">
      <c r="A627" s="25"/>
      <c r="C627" s="26"/>
      <c r="D627" s="56"/>
    </row>
    <row r="628" spans="1:4" ht="12.75">
      <c r="A628" s="25"/>
      <c r="C628" s="26"/>
      <c r="D628" s="56"/>
    </row>
    <row r="629" spans="1:4" ht="12.75">
      <c r="A629" s="25"/>
      <c r="C629" s="26"/>
      <c r="D629" s="56"/>
    </row>
    <row r="630" spans="1:4" ht="12.75">
      <c r="A630" s="25"/>
      <c r="C630" s="26"/>
      <c r="D630" s="56"/>
    </row>
    <row r="631" spans="1:4" ht="12.75">
      <c r="A631" s="25"/>
      <c r="C631" s="26"/>
      <c r="D631" s="56"/>
    </row>
    <row r="632" spans="1:4" ht="12.75">
      <c r="A632" s="25"/>
      <c r="C632" s="26"/>
      <c r="D632" s="56"/>
    </row>
    <row r="633" spans="1:4" ht="12.75">
      <c r="A633" s="25"/>
      <c r="C633" s="26"/>
      <c r="D633" s="56"/>
    </row>
    <row r="634" spans="1:4" ht="12.75">
      <c r="A634" s="25"/>
      <c r="C634" s="26"/>
      <c r="D634" s="56"/>
    </row>
    <row r="635" spans="1:4" ht="12.75">
      <c r="A635" s="25"/>
      <c r="C635" s="26"/>
      <c r="D635" s="56"/>
    </row>
    <row r="636" spans="1:4" ht="12.75">
      <c r="A636" s="25"/>
      <c r="C636" s="26"/>
      <c r="D636" s="56"/>
    </row>
    <row r="637" spans="1:4" ht="12.75">
      <c r="A637" s="25"/>
      <c r="C637" s="26"/>
      <c r="D637" s="56"/>
    </row>
    <row r="638" spans="1:4" ht="12.75">
      <c r="A638" s="25"/>
      <c r="C638" s="26"/>
      <c r="D638" s="56"/>
    </row>
    <row r="639" spans="1:4" ht="12.75">
      <c r="A639" s="25"/>
      <c r="C639" s="26"/>
      <c r="D639" s="56"/>
    </row>
    <row r="640" spans="1:4" ht="12.75">
      <c r="A640" s="25"/>
      <c r="C640" s="26"/>
      <c r="D640" s="56"/>
    </row>
    <row r="641" spans="1:4" ht="12.75">
      <c r="A641" s="25"/>
      <c r="C641" s="26"/>
      <c r="D641" s="56"/>
    </row>
    <row r="642" spans="1:4" ht="12.75">
      <c r="A642" s="25"/>
      <c r="C642" s="26"/>
      <c r="D642" s="56"/>
    </row>
    <row r="643" spans="1:4" ht="12.75">
      <c r="A643" s="25"/>
      <c r="C643" s="26"/>
      <c r="D643" s="56"/>
    </row>
    <row r="644" spans="1:4" ht="12.75">
      <c r="A644" s="25"/>
      <c r="C644" s="26"/>
      <c r="D644" s="56"/>
    </row>
    <row r="645" spans="1:4" ht="12.75">
      <c r="A645" s="25"/>
      <c r="C645" s="26"/>
      <c r="D645" s="56"/>
    </row>
    <row r="646" spans="1:4" ht="12.75">
      <c r="A646" s="25"/>
      <c r="C646" s="26"/>
      <c r="D646" s="56"/>
    </row>
    <row r="647" spans="1:4" ht="12.75">
      <c r="A647" s="25"/>
      <c r="C647" s="26"/>
      <c r="D647" s="56"/>
    </row>
    <row r="648" spans="1:4" ht="12.75">
      <c r="A648" s="25"/>
      <c r="C648" s="26"/>
      <c r="D648" s="56"/>
    </row>
    <row r="649" spans="1:4" ht="12.75">
      <c r="A649" s="25"/>
      <c r="C649" s="26"/>
      <c r="D649" s="56"/>
    </row>
    <row r="650" spans="1:4" ht="12.75">
      <c r="A650" s="25"/>
      <c r="C650" s="26"/>
      <c r="D650" s="56"/>
    </row>
    <row r="651" spans="1:4" ht="12.75">
      <c r="A651" s="25"/>
      <c r="C651" s="26"/>
      <c r="D651" s="56"/>
    </row>
    <row r="652" spans="1:4" ht="12.75">
      <c r="A652" s="25"/>
      <c r="C652" s="26"/>
      <c r="D652" s="56"/>
    </row>
    <row r="653" spans="1:4" ht="12.75">
      <c r="A653" s="25"/>
      <c r="C653" s="26"/>
      <c r="D653" s="56"/>
    </row>
    <row r="654" spans="1:4" ht="12.75">
      <c r="A654" s="25"/>
      <c r="C654" s="26"/>
      <c r="D654" s="56"/>
    </row>
    <row r="655" spans="1:4" ht="12.75">
      <c r="A655" s="25"/>
      <c r="C655" s="26"/>
      <c r="D655" s="56"/>
    </row>
    <row r="656" spans="1:4" ht="12.75">
      <c r="A656" s="25"/>
      <c r="C656" s="26"/>
      <c r="D656" s="56"/>
    </row>
    <row r="657" spans="1:4" ht="12.75">
      <c r="A657" s="25"/>
      <c r="C657" s="26"/>
      <c r="D657" s="56"/>
    </row>
    <row r="658" spans="1:4" ht="12.75">
      <c r="A658" s="25"/>
      <c r="C658" s="26"/>
      <c r="D658" s="56"/>
    </row>
    <row r="659" spans="1:4" ht="12.75">
      <c r="A659" s="25"/>
      <c r="C659" s="26"/>
      <c r="D659" s="56"/>
    </row>
    <row r="660" spans="1:4" ht="12.75">
      <c r="A660" s="25"/>
      <c r="C660" s="26"/>
      <c r="D660" s="56"/>
    </row>
    <row r="661" spans="1:4" ht="12.75">
      <c r="A661" s="25"/>
      <c r="C661" s="26"/>
      <c r="D661" s="56"/>
    </row>
    <row r="662" spans="1:4" ht="12.75">
      <c r="A662" s="25"/>
      <c r="C662" s="26"/>
      <c r="D662" s="56"/>
    </row>
    <row r="663" spans="1:4" ht="12.75">
      <c r="A663" s="25"/>
      <c r="C663" s="26"/>
      <c r="D663" s="56"/>
    </row>
    <row r="664" spans="1:4" ht="12.75">
      <c r="A664" s="25"/>
      <c r="C664" s="26"/>
      <c r="D664" s="56"/>
    </row>
    <row r="665" spans="1:4" ht="12.75">
      <c r="A665" s="25"/>
      <c r="C665" s="26"/>
      <c r="D665" s="56"/>
    </row>
    <row r="666" spans="1:4" ht="12.75">
      <c r="A666" s="25"/>
      <c r="C666" s="26"/>
      <c r="D666" s="56"/>
    </row>
    <row r="667" spans="1:4" ht="12.75">
      <c r="A667" s="25"/>
      <c r="C667" s="26"/>
      <c r="D667" s="56"/>
    </row>
    <row r="668" spans="1:4" ht="12.75">
      <c r="A668" s="25"/>
      <c r="C668" s="26"/>
      <c r="D668" s="56"/>
    </row>
    <row r="669" spans="1:4" ht="12.75">
      <c r="A669" s="25"/>
      <c r="C669" s="26"/>
      <c r="D669" s="56"/>
    </row>
    <row r="670" spans="1:4" ht="12.75">
      <c r="A670" s="25"/>
      <c r="C670" s="26"/>
      <c r="D670" s="56"/>
    </row>
    <row r="671" spans="1:4" ht="12.75">
      <c r="A671" s="25"/>
      <c r="C671" s="26"/>
      <c r="D671" s="56"/>
    </row>
    <row r="672" spans="1:4" ht="12.75">
      <c r="A672" s="25"/>
      <c r="C672" s="26"/>
      <c r="D672" s="56"/>
    </row>
    <row r="673" spans="1:4" ht="12.75">
      <c r="A673" s="25"/>
      <c r="C673" s="26"/>
      <c r="D673" s="56"/>
    </row>
    <row r="674" spans="1:4" ht="12.75">
      <c r="A674" s="25"/>
      <c r="C674" s="26"/>
      <c r="D674" s="56"/>
    </row>
    <row r="675" spans="1:4" ht="12.75">
      <c r="A675" s="25"/>
      <c r="C675" s="26"/>
      <c r="D675" s="56"/>
    </row>
    <row r="676" spans="1:4" ht="12.75">
      <c r="A676" s="25"/>
      <c r="C676" s="26"/>
      <c r="D676" s="56"/>
    </row>
    <row r="677" spans="1:4" ht="12.75">
      <c r="A677" s="25"/>
      <c r="C677" s="26"/>
      <c r="D677" s="56"/>
    </row>
    <row r="678" spans="1:4" ht="12.75">
      <c r="A678" s="25"/>
      <c r="C678" s="26"/>
      <c r="D678" s="56"/>
    </row>
    <row r="679" spans="1:4" ht="12.75">
      <c r="A679" s="25"/>
      <c r="C679" s="26"/>
      <c r="D679" s="56"/>
    </row>
    <row r="680" spans="1:4" ht="12.75">
      <c r="A680" s="25"/>
      <c r="C680" s="26"/>
      <c r="D680" s="56"/>
    </row>
    <row r="681" spans="1:4" ht="12.75">
      <c r="A681" s="25"/>
      <c r="C681" s="26"/>
      <c r="D681" s="56"/>
    </row>
    <row r="682" spans="1:4" ht="12.75">
      <c r="A682" s="25"/>
      <c r="C682" s="26"/>
      <c r="D682" s="56"/>
    </row>
    <row r="683" spans="1:4" ht="12.75">
      <c r="A683" s="25"/>
      <c r="C683" s="26"/>
      <c r="D683" s="56"/>
    </row>
    <row r="684" spans="1:4" ht="12.75">
      <c r="A684" s="25"/>
      <c r="C684" s="26"/>
      <c r="D684" s="56"/>
    </row>
    <row r="685" spans="1:4" ht="12.75">
      <c r="A685" s="25"/>
      <c r="C685" s="26"/>
      <c r="D685" s="56"/>
    </row>
    <row r="686" spans="1:4" ht="12.75">
      <c r="A686" s="25"/>
      <c r="C686" s="26"/>
      <c r="D686" s="56"/>
    </row>
    <row r="687" spans="1:4" ht="12.75">
      <c r="A687" s="25"/>
      <c r="C687" s="26"/>
      <c r="D687" s="56"/>
    </row>
    <row r="688" spans="1:4" ht="12.75">
      <c r="A688" s="25"/>
      <c r="C688" s="26"/>
      <c r="D688" s="56"/>
    </row>
    <row r="689" spans="1:4" ht="12.75">
      <c r="A689" s="25"/>
      <c r="C689" s="26"/>
      <c r="D689" s="56"/>
    </row>
    <row r="690" spans="1:4" ht="12.75">
      <c r="A690" s="25"/>
      <c r="C690" s="26"/>
      <c r="D690" s="56"/>
    </row>
    <row r="691" spans="1:4" ht="12.75">
      <c r="A691" s="25"/>
      <c r="C691" s="26"/>
      <c r="D691" s="56"/>
    </row>
    <row r="692" spans="1:4" ht="12.75">
      <c r="A692" s="25"/>
      <c r="C692" s="26"/>
      <c r="D692" s="56"/>
    </row>
    <row r="693" spans="1:4" ht="12.75">
      <c r="A693" s="25"/>
      <c r="C693" s="26"/>
      <c r="D693" s="56"/>
    </row>
    <row r="694" spans="1:4" ht="12.75">
      <c r="A694" s="25"/>
      <c r="C694" s="26"/>
      <c r="D694" s="56"/>
    </row>
    <row r="695" spans="1:4" ht="12.75">
      <c r="A695" s="25"/>
      <c r="C695" s="26"/>
      <c r="D695" s="56"/>
    </row>
    <row r="696" spans="1:4" ht="12.75">
      <c r="A696" s="25"/>
      <c r="C696" s="26"/>
      <c r="D696" s="56"/>
    </row>
    <row r="697" spans="1:4" ht="12.75">
      <c r="A697" s="25"/>
      <c r="C697" s="26"/>
      <c r="D697" s="56"/>
    </row>
    <row r="698" spans="1:4" ht="12.75">
      <c r="A698" s="25"/>
      <c r="C698" s="26"/>
      <c r="D698" s="56"/>
    </row>
    <row r="699" spans="1:4" ht="12.75">
      <c r="A699" s="25"/>
      <c r="C699" s="26"/>
      <c r="D699" s="56"/>
    </row>
    <row r="700" spans="1:4" ht="12.75">
      <c r="A700" s="25"/>
      <c r="C700" s="26"/>
      <c r="D700" s="56"/>
    </row>
    <row r="701" spans="1:4" ht="12.75">
      <c r="A701" s="25"/>
      <c r="C701" s="26"/>
      <c r="D701" s="56"/>
    </row>
    <row r="702" spans="1:4" ht="12.75">
      <c r="A702" s="25"/>
      <c r="C702" s="26"/>
      <c r="D702" s="56"/>
    </row>
    <row r="703" spans="1:4" ht="12.75">
      <c r="A703" s="25"/>
      <c r="C703" s="26"/>
      <c r="D703" s="56"/>
    </row>
    <row r="704" spans="1:4" ht="12.75">
      <c r="A704" s="25"/>
      <c r="C704" s="26"/>
      <c r="D704" s="56"/>
    </row>
    <row r="705" spans="1:4" ht="12.75">
      <c r="A705" s="25"/>
      <c r="C705" s="26"/>
      <c r="D705" s="56"/>
    </row>
    <row r="706" spans="1:4" ht="12.75">
      <c r="A706" s="25"/>
      <c r="C706" s="26"/>
      <c r="D706" s="56"/>
    </row>
    <row r="707" spans="1:4" ht="12.75">
      <c r="A707" s="25"/>
      <c r="C707" s="26"/>
      <c r="D707" s="56"/>
    </row>
    <row r="708" spans="1:4" ht="12.75">
      <c r="A708" s="25"/>
      <c r="C708" s="26"/>
      <c r="D708" s="56"/>
    </row>
    <row r="709" spans="1:4" ht="12.75">
      <c r="A709" s="25"/>
      <c r="C709" s="26"/>
      <c r="D709" s="56"/>
    </row>
    <row r="710" spans="1:4" ht="12.75">
      <c r="A710" s="25"/>
      <c r="C710" s="26"/>
      <c r="D710" s="56"/>
    </row>
    <row r="711" spans="1:4" ht="12.75">
      <c r="A711" s="25"/>
      <c r="C711" s="26"/>
      <c r="D711" s="56"/>
    </row>
    <row r="712" spans="1:4" ht="12.75">
      <c r="A712" s="25"/>
      <c r="C712" s="26"/>
      <c r="D712" s="56"/>
    </row>
    <row r="713" spans="1:4" ht="12.75">
      <c r="A713" s="25"/>
      <c r="C713" s="26"/>
      <c r="D713" s="56"/>
    </row>
    <row r="714" spans="1:4" ht="12.75">
      <c r="A714" s="25"/>
      <c r="C714" s="26"/>
      <c r="D714" s="56"/>
    </row>
    <row r="715" spans="1:4" ht="12.75">
      <c r="A715" s="25"/>
      <c r="C715" s="26"/>
      <c r="D715" s="56"/>
    </row>
    <row r="716" spans="1:4" ht="12.75">
      <c r="A716" s="25"/>
      <c r="C716" s="26"/>
      <c r="D716" s="56"/>
    </row>
    <row r="717" spans="1:4" ht="12.75">
      <c r="A717" s="25"/>
      <c r="C717" s="26"/>
      <c r="D717" s="56"/>
    </row>
    <row r="718" spans="1:4" ht="12.75">
      <c r="A718" s="25"/>
      <c r="C718" s="26"/>
      <c r="D718" s="56"/>
    </row>
    <row r="719" spans="1:4" ht="12.75">
      <c r="A719" s="25"/>
      <c r="C719" s="26"/>
      <c r="D719" s="56"/>
    </row>
    <row r="720" spans="1:4" ht="12.75">
      <c r="A720" s="25"/>
      <c r="C720" s="26"/>
      <c r="D720" s="56"/>
    </row>
    <row r="721" spans="1:4" ht="12.75">
      <c r="A721" s="25"/>
      <c r="C721" s="26"/>
      <c r="D721" s="56"/>
    </row>
    <row r="722" spans="1:4" ht="12.75">
      <c r="A722" s="25"/>
      <c r="C722" s="26"/>
      <c r="D722" s="56"/>
    </row>
    <row r="723" spans="1:4" ht="12.75">
      <c r="A723" s="25"/>
      <c r="C723" s="26"/>
      <c r="D723" s="56"/>
    </row>
    <row r="724" spans="1:4" ht="12.75">
      <c r="A724" s="25"/>
      <c r="C724" s="26"/>
      <c r="D724" s="56"/>
    </row>
    <row r="725" spans="1:4" ht="12.75">
      <c r="A725" s="25"/>
      <c r="C725" s="26"/>
      <c r="D725" s="56"/>
    </row>
    <row r="726" spans="1:4" ht="12.75">
      <c r="A726" s="25"/>
      <c r="C726" s="26"/>
      <c r="D726" s="56"/>
    </row>
    <row r="727" spans="1:4" ht="12.75">
      <c r="A727" s="25"/>
      <c r="C727" s="26"/>
      <c r="D727" s="56"/>
    </row>
    <row r="728" spans="1:4" ht="12.75">
      <c r="A728" s="25"/>
      <c r="C728" s="26"/>
      <c r="D728" s="56"/>
    </row>
    <row r="729" spans="1:4" ht="12.75">
      <c r="A729" s="25"/>
      <c r="C729" s="26"/>
      <c r="D729" s="56"/>
    </row>
    <row r="730" spans="1:4" ht="12.75">
      <c r="A730" s="25"/>
      <c r="C730" s="26"/>
      <c r="D730" s="56"/>
    </row>
    <row r="731" spans="1:4" ht="12.75">
      <c r="A731" s="25"/>
      <c r="C731" s="26"/>
      <c r="D731" s="56"/>
    </row>
    <row r="732" spans="1:4" ht="12.75">
      <c r="A732" s="25"/>
      <c r="C732" s="26"/>
      <c r="D732" s="56"/>
    </row>
    <row r="733" spans="1:4" ht="12.75">
      <c r="A733" s="25"/>
      <c r="C733" s="26"/>
      <c r="D733" s="56"/>
    </row>
    <row r="734" spans="1:4" ht="12.75">
      <c r="A734" s="25"/>
      <c r="C734" s="26"/>
      <c r="D734" s="56"/>
    </row>
    <row r="735" spans="1:4" ht="12.75">
      <c r="A735" s="25"/>
      <c r="C735" s="26"/>
      <c r="D735" s="56"/>
    </row>
    <row r="736" spans="1:4" ht="12.75">
      <c r="A736" s="25"/>
      <c r="C736" s="26"/>
      <c r="D736" s="56"/>
    </row>
    <row r="737" spans="1:4" ht="12.75">
      <c r="A737" s="25"/>
      <c r="C737" s="26"/>
      <c r="D737" s="56"/>
    </row>
    <row r="738" spans="1:4" ht="12.75">
      <c r="A738" s="25"/>
      <c r="C738" s="26"/>
      <c r="D738" s="56"/>
    </row>
    <row r="739" spans="1:4" ht="12.75">
      <c r="A739" s="25"/>
      <c r="C739" s="26"/>
      <c r="D739" s="56"/>
    </row>
    <row r="740" spans="1:4" ht="12.75">
      <c r="A740" s="25"/>
      <c r="C740" s="26"/>
      <c r="D740" s="56"/>
    </row>
    <row r="741" spans="1:4" ht="12.75">
      <c r="A741" s="25"/>
      <c r="C741" s="26"/>
      <c r="D741" s="56"/>
    </row>
    <row r="742" spans="1:4" ht="12.75">
      <c r="A742" s="25"/>
      <c r="C742" s="26"/>
      <c r="D742" s="56"/>
    </row>
    <row r="743" spans="1:4" ht="12.75">
      <c r="A743" s="25"/>
      <c r="C743" s="26"/>
      <c r="D743" s="56"/>
    </row>
    <row r="744" spans="1:4" ht="12.75">
      <c r="A744" s="25"/>
      <c r="C744" s="26"/>
      <c r="D744" s="56"/>
    </row>
    <row r="745" spans="1:4" ht="12.75">
      <c r="A745" s="25"/>
      <c r="C745" s="26"/>
      <c r="D745" s="56"/>
    </row>
    <row r="746" spans="1:4" ht="12.75">
      <c r="A746" s="25"/>
      <c r="C746" s="26"/>
      <c r="D746" s="56"/>
    </row>
    <row r="747" spans="1:4" ht="12.75">
      <c r="A747" s="25"/>
      <c r="C747" s="26"/>
      <c r="D747" s="56"/>
    </row>
    <row r="748" spans="1:4" ht="12.75">
      <c r="A748" s="25"/>
      <c r="C748" s="26"/>
      <c r="D748" s="56"/>
    </row>
    <row r="749" spans="1:4" ht="12.75">
      <c r="A749" s="25"/>
      <c r="C749" s="26"/>
      <c r="D749" s="56"/>
    </row>
    <row r="750" spans="1:4" ht="12.75">
      <c r="A750" s="25"/>
      <c r="C750" s="26"/>
      <c r="D750" s="56"/>
    </row>
    <row r="751" spans="1:4" ht="12.75">
      <c r="A751" s="25"/>
      <c r="C751" s="26"/>
      <c r="D751" s="56"/>
    </row>
  </sheetData>
  <sheetProtection/>
  <mergeCells count="25">
    <mergeCell ref="A4:D4"/>
    <mergeCell ref="A3:D3"/>
    <mergeCell ref="B59:C59"/>
    <mergeCell ref="A199:D199"/>
    <mergeCell ref="A111:D111"/>
    <mergeCell ref="A62:D62"/>
    <mergeCell ref="A63:D63"/>
    <mergeCell ref="A84:D84"/>
    <mergeCell ref="A45:D45"/>
    <mergeCell ref="A56:D56"/>
    <mergeCell ref="B232:C232"/>
    <mergeCell ref="A140:B140"/>
    <mergeCell ref="A217:D217"/>
    <mergeCell ref="B230:C230"/>
    <mergeCell ref="B231:C231"/>
    <mergeCell ref="A144:D144"/>
    <mergeCell ref="A206:D206"/>
    <mergeCell ref="A83:D83"/>
    <mergeCell ref="A76:D76"/>
    <mergeCell ref="A75:B75"/>
    <mergeCell ref="A172:D172"/>
    <mergeCell ref="E14:E31"/>
    <mergeCell ref="A205:D205"/>
    <mergeCell ref="B80:C80"/>
    <mergeCell ref="A143:D143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76" r:id="rId1"/>
  <headerFooter alignWithMargins="0">
    <oddFooter>&amp;CStrona &amp;P z &amp;N</oddFooter>
  </headerFooter>
  <rowBreaks count="3" manualBreakCount="3">
    <brk id="52" max="6" man="1"/>
    <brk id="110" max="6" man="1"/>
    <brk id="19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view="pageBreakPreview" zoomScale="70" zoomScaleSheetLayoutView="70" zoomScalePageLayoutView="0" workbookViewId="0" topLeftCell="F4">
      <selection activeCell="H10" sqref="H10"/>
    </sheetView>
  </sheetViews>
  <sheetFormatPr defaultColWidth="9.140625" defaultRowHeight="12.75"/>
  <cols>
    <col min="1" max="1" width="4.57421875" style="4" customWidth="1"/>
    <col min="2" max="2" width="21.28125" style="4" customWidth="1"/>
    <col min="3" max="3" width="14.00390625" style="4" customWidth="1"/>
    <col min="4" max="4" width="21.8515625" style="8" customWidth="1"/>
    <col min="5" max="5" width="10.8515625" style="4" customWidth="1"/>
    <col min="6" max="6" width="13.57421875" style="4" customWidth="1"/>
    <col min="7" max="7" width="12.00390625" style="4" customWidth="1"/>
    <col min="8" max="8" width="13.140625" style="4" customWidth="1"/>
    <col min="9" max="9" width="11.57421875" style="6" customWidth="1"/>
    <col min="10" max="10" width="11.421875" style="4" customWidth="1"/>
    <col min="11" max="11" width="10.8515625" style="6" customWidth="1"/>
    <col min="12" max="12" width="15.140625" style="4" customWidth="1"/>
    <col min="13" max="13" width="6.00390625" style="37" customWidth="1"/>
    <col min="14" max="14" width="15.00390625" style="4" customWidth="1"/>
    <col min="15" max="15" width="9.140625" style="4" customWidth="1"/>
    <col min="16" max="16" width="17.28125" style="4" customWidth="1"/>
    <col min="17" max="17" width="14.7109375" style="4" customWidth="1"/>
    <col min="18" max="21" width="15.00390625" style="4" customWidth="1"/>
    <col min="22" max="24" width="8.00390625" style="4" customWidth="1"/>
    <col min="25" max="16384" width="9.140625" style="4" customWidth="1"/>
  </cols>
  <sheetData>
    <row r="1" spans="1:10" ht="18">
      <c r="A1" s="5" t="s">
        <v>294</v>
      </c>
      <c r="I1" s="308"/>
      <c r="J1" s="308"/>
    </row>
    <row r="2" spans="1:10" ht="23.25" customHeight="1" thickBot="1">
      <c r="A2" s="309" t="s">
        <v>24</v>
      </c>
      <c r="B2" s="309"/>
      <c r="C2" s="309"/>
      <c r="D2" s="309"/>
      <c r="E2" s="309"/>
      <c r="F2" s="309"/>
      <c r="G2" s="309"/>
      <c r="H2" s="309"/>
      <c r="I2" s="309"/>
      <c r="J2" s="310"/>
    </row>
    <row r="3" spans="1:25" s="11" customFormat="1" ht="18" customHeight="1">
      <c r="A3" s="295" t="s">
        <v>25</v>
      </c>
      <c r="B3" s="292" t="s">
        <v>26</v>
      </c>
      <c r="C3" s="292" t="s">
        <v>27</v>
      </c>
      <c r="D3" s="292" t="s">
        <v>28</v>
      </c>
      <c r="E3" s="292" t="s">
        <v>29</v>
      </c>
      <c r="F3" s="292" t="s">
        <v>15</v>
      </c>
      <c r="G3" s="292" t="s">
        <v>73</v>
      </c>
      <c r="H3" s="292" t="s">
        <v>30</v>
      </c>
      <c r="I3" s="292" t="s">
        <v>16</v>
      </c>
      <c r="J3" s="292" t="s">
        <v>17</v>
      </c>
      <c r="K3" s="292" t="s">
        <v>18</v>
      </c>
      <c r="L3" s="301" t="s">
        <v>19</v>
      </c>
      <c r="M3" s="289" t="s">
        <v>25</v>
      </c>
      <c r="N3" s="287" t="s">
        <v>74</v>
      </c>
      <c r="O3" s="292" t="s">
        <v>75</v>
      </c>
      <c r="P3" s="287" t="s">
        <v>20</v>
      </c>
      <c r="Q3" s="287" t="s">
        <v>612</v>
      </c>
      <c r="R3" s="287" t="s">
        <v>76</v>
      </c>
      <c r="S3" s="287"/>
      <c r="T3" s="287" t="s">
        <v>77</v>
      </c>
      <c r="U3" s="287"/>
      <c r="V3" s="301" t="s">
        <v>82</v>
      </c>
      <c r="W3" s="302"/>
      <c r="X3" s="302"/>
      <c r="Y3" s="298" t="s">
        <v>78</v>
      </c>
    </row>
    <row r="4" spans="1:25" s="11" customFormat="1" ht="36.75" customHeight="1">
      <c r="A4" s="296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305"/>
      <c r="M4" s="290"/>
      <c r="N4" s="262"/>
      <c r="O4" s="293"/>
      <c r="P4" s="262"/>
      <c r="Q4" s="262"/>
      <c r="R4" s="262"/>
      <c r="S4" s="262"/>
      <c r="T4" s="262"/>
      <c r="U4" s="262"/>
      <c r="V4" s="303"/>
      <c r="W4" s="304"/>
      <c r="X4" s="304"/>
      <c r="Y4" s="299"/>
    </row>
    <row r="5" spans="1:25" s="11" customFormat="1" ht="42" customHeight="1" thickBot="1">
      <c r="A5" s="297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306"/>
      <c r="M5" s="291"/>
      <c r="N5" s="288"/>
      <c r="O5" s="294"/>
      <c r="P5" s="288"/>
      <c r="Q5" s="288"/>
      <c r="R5" s="220" t="s">
        <v>31</v>
      </c>
      <c r="S5" s="220" t="s">
        <v>32</v>
      </c>
      <c r="T5" s="220" t="s">
        <v>31</v>
      </c>
      <c r="U5" s="220" t="s">
        <v>32</v>
      </c>
      <c r="V5" s="221" t="s">
        <v>79</v>
      </c>
      <c r="W5" s="221" t="s">
        <v>80</v>
      </c>
      <c r="X5" s="221" t="s">
        <v>81</v>
      </c>
      <c r="Y5" s="300"/>
    </row>
    <row r="6" spans="1:25" ht="29.25" customHeight="1">
      <c r="A6" s="307" t="s">
        <v>92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222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</row>
    <row r="7" spans="1:25" s="11" customFormat="1" ht="56.25" customHeight="1">
      <c r="A7" s="2">
        <v>1</v>
      </c>
      <c r="B7" s="133" t="s">
        <v>295</v>
      </c>
      <c r="C7" s="134" t="s">
        <v>304</v>
      </c>
      <c r="D7" s="133">
        <v>11411</v>
      </c>
      <c r="E7" s="133" t="s">
        <v>305</v>
      </c>
      <c r="F7" s="133" t="s">
        <v>306</v>
      </c>
      <c r="G7" s="133">
        <v>6842</v>
      </c>
      <c r="H7" s="133">
        <v>1988</v>
      </c>
      <c r="I7" s="133" t="s">
        <v>330</v>
      </c>
      <c r="J7" s="135" t="s">
        <v>331</v>
      </c>
      <c r="K7" s="133">
        <v>6</v>
      </c>
      <c r="L7" s="133" t="s">
        <v>350</v>
      </c>
      <c r="M7" s="136">
        <v>1</v>
      </c>
      <c r="N7" s="2">
        <v>10580</v>
      </c>
      <c r="O7" s="2" t="s">
        <v>90</v>
      </c>
      <c r="P7" s="34"/>
      <c r="Q7" s="133"/>
      <c r="R7" s="90" t="s">
        <v>358</v>
      </c>
      <c r="S7" s="90" t="s">
        <v>359</v>
      </c>
      <c r="T7" s="137"/>
      <c r="U7" s="137"/>
      <c r="V7" s="92" t="s">
        <v>7</v>
      </c>
      <c r="W7" s="92" t="s">
        <v>7</v>
      </c>
      <c r="X7" s="92"/>
      <c r="Y7" s="51" t="s">
        <v>90</v>
      </c>
    </row>
    <row r="8" spans="1:25" s="11" customFormat="1" ht="56.25" customHeight="1">
      <c r="A8" s="2">
        <v>2</v>
      </c>
      <c r="B8" s="90" t="s">
        <v>296</v>
      </c>
      <c r="C8" s="134" t="s">
        <v>307</v>
      </c>
      <c r="D8" s="133">
        <v>103585</v>
      </c>
      <c r="E8" s="133" t="s">
        <v>308</v>
      </c>
      <c r="F8" s="133" t="s">
        <v>306</v>
      </c>
      <c r="G8" s="133">
        <v>4680</v>
      </c>
      <c r="H8" s="133">
        <v>1967</v>
      </c>
      <c r="I8" s="133" t="s">
        <v>332</v>
      </c>
      <c r="J8" s="135" t="s">
        <v>333</v>
      </c>
      <c r="K8" s="133">
        <v>7</v>
      </c>
      <c r="L8" s="133" t="s">
        <v>351</v>
      </c>
      <c r="M8" s="136">
        <v>2</v>
      </c>
      <c r="N8" s="2">
        <v>10500</v>
      </c>
      <c r="O8" s="2" t="s">
        <v>90</v>
      </c>
      <c r="P8" s="34"/>
      <c r="Q8" s="133"/>
      <c r="R8" s="90" t="s">
        <v>360</v>
      </c>
      <c r="S8" s="90" t="s">
        <v>359</v>
      </c>
      <c r="T8" s="137"/>
      <c r="U8" s="137"/>
      <c r="V8" s="92" t="s">
        <v>7</v>
      </c>
      <c r="W8" s="92"/>
      <c r="X8" s="92"/>
      <c r="Y8" s="51" t="s">
        <v>90</v>
      </c>
    </row>
    <row r="9" spans="1:25" s="11" customFormat="1" ht="56.25" customHeight="1">
      <c r="A9" s="2">
        <v>3</v>
      </c>
      <c r="B9" s="133" t="s">
        <v>297</v>
      </c>
      <c r="C9" s="134" t="s">
        <v>307</v>
      </c>
      <c r="D9" s="134" t="s">
        <v>309</v>
      </c>
      <c r="E9" s="133" t="s">
        <v>310</v>
      </c>
      <c r="F9" s="133" t="s">
        <v>306</v>
      </c>
      <c r="G9" s="133">
        <v>6842</v>
      </c>
      <c r="H9" s="133">
        <v>1983</v>
      </c>
      <c r="I9" s="133" t="s">
        <v>334</v>
      </c>
      <c r="J9" s="135" t="s">
        <v>335</v>
      </c>
      <c r="K9" s="133">
        <v>6</v>
      </c>
      <c r="L9" s="133" t="s">
        <v>350</v>
      </c>
      <c r="M9" s="136">
        <v>3</v>
      </c>
      <c r="N9" s="2">
        <v>10580</v>
      </c>
      <c r="O9" s="2" t="s">
        <v>90</v>
      </c>
      <c r="P9" s="34"/>
      <c r="Q9" s="133"/>
      <c r="R9" s="90" t="s">
        <v>361</v>
      </c>
      <c r="S9" s="90" t="s">
        <v>362</v>
      </c>
      <c r="T9" s="138"/>
      <c r="U9" s="138"/>
      <c r="V9" s="92" t="s">
        <v>7</v>
      </c>
      <c r="W9" s="92" t="s">
        <v>7</v>
      </c>
      <c r="X9" s="92"/>
      <c r="Y9" s="51" t="s">
        <v>90</v>
      </c>
    </row>
    <row r="10" spans="1:25" s="11" customFormat="1" ht="56.25" customHeight="1">
      <c r="A10" s="2">
        <v>4</v>
      </c>
      <c r="B10" s="133" t="s">
        <v>298</v>
      </c>
      <c r="C10" s="134" t="s">
        <v>311</v>
      </c>
      <c r="D10" s="133" t="s">
        <v>312</v>
      </c>
      <c r="E10" s="133" t="s">
        <v>313</v>
      </c>
      <c r="F10" s="133" t="s">
        <v>306</v>
      </c>
      <c r="G10" s="133" t="s">
        <v>336</v>
      </c>
      <c r="H10" s="133"/>
      <c r="I10" s="133" t="s">
        <v>337</v>
      </c>
      <c r="J10" s="135" t="s">
        <v>338</v>
      </c>
      <c r="K10" s="133">
        <f>-K63</f>
        <v>0</v>
      </c>
      <c r="L10" s="133">
        <v>430</v>
      </c>
      <c r="M10" s="136">
        <v>4</v>
      </c>
      <c r="N10" s="2">
        <v>600</v>
      </c>
      <c r="O10" s="2" t="s">
        <v>90</v>
      </c>
      <c r="P10" s="34"/>
      <c r="Q10" s="133"/>
      <c r="R10" s="90" t="s">
        <v>360</v>
      </c>
      <c r="S10" s="90" t="s">
        <v>359</v>
      </c>
      <c r="T10" s="137"/>
      <c r="U10" s="137"/>
      <c r="V10" s="92" t="s">
        <v>7</v>
      </c>
      <c r="W10" s="92"/>
      <c r="X10" s="92"/>
      <c r="Y10" s="51" t="s">
        <v>90</v>
      </c>
    </row>
    <row r="11" spans="1:25" s="11" customFormat="1" ht="56.25" customHeight="1">
      <c r="A11" s="2">
        <v>5</v>
      </c>
      <c r="B11" s="90" t="s">
        <v>299</v>
      </c>
      <c r="C11" s="134" t="s">
        <v>314</v>
      </c>
      <c r="D11" s="133">
        <v>18956</v>
      </c>
      <c r="E11" s="133" t="s">
        <v>315</v>
      </c>
      <c r="F11" s="133" t="s">
        <v>306</v>
      </c>
      <c r="G11" s="133" t="s">
        <v>339</v>
      </c>
      <c r="H11" s="133">
        <v>1989</v>
      </c>
      <c r="I11" s="133" t="s">
        <v>340</v>
      </c>
      <c r="J11" s="135" t="s">
        <v>341</v>
      </c>
      <c r="K11" s="133">
        <v>4</v>
      </c>
      <c r="L11" s="133" t="s">
        <v>352</v>
      </c>
      <c r="M11" s="136">
        <v>5</v>
      </c>
      <c r="N11" s="2">
        <v>15400</v>
      </c>
      <c r="O11" s="2" t="s">
        <v>90</v>
      </c>
      <c r="P11" s="34"/>
      <c r="Q11" s="133"/>
      <c r="R11" s="90" t="s">
        <v>372</v>
      </c>
      <c r="S11" s="90" t="s">
        <v>363</v>
      </c>
      <c r="T11" s="137"/>
      <c r="U11" s="137"/>
      <c r="V11" s="92" t="s">
        <v>7</v>
      </c>
      <c r="W11" s="92"/>
      <c r="X11" s="92"/>
      <c r="Y11" s="51" t="s">
        <v>90</v>
      </c>
    </row>
    <row r="12" spans="1:25" s="11" customFormat="1" ht="56.25" customHeight="1">
      <c r="A12" s="2">
        <v>6</v>
      </c>
      <c r="B12" s="133" t="s">
        <v>300</v>
      </c>
      <c r="C12" s="134" t="s">
        <v>316</v>
      </c>
      <c r="D12" s="133" t="s">
        <v>317</v>
      </c>
      <c r="E12" s="133" t="s">
        <v>318</v>
      </c>
      <c r="F12" s="133" t="s">
        <v>306</v>
      </c>
      <c r="G12" s="133">
        <v>6871</v>
      </c>
      <c r="H12" s="133">
        <v>2009</v>
      </c>
      <c r="I12" s="133" t="s">
        <v>342</v>
      </c>
      <c r="J12" s="135" t="s">
        <v>343</v>
      </c>
      <c r="K12" s="133">
        <v>5</v>
      </c>
      <c r="L12" s="133" t="s">
        <v>353</v>
      </c>
      <c r="M12" s="136">
        <v>6</v>
      </c>
      <c r="N12" s="2">
        <v>12000</v>
      </c>
      <c r="O12" s="2" t="s">
        <v>90</v>
      </c>
      <c r="P12" s="235" t="s">
        <v>611</v>
      </c>
      <c r="Q12" s="66">
        <v>300000</v>
      </c>
      <c r="R12" s="90" t="s">
        <v>364</v>
      </c>
      <c r="S12" s="90" t="s">
        <v>365</v>
      </c>
      <c r="T12" s="90" t="s">
        <v>364</v>
      </c>
      <c r="U12" s="90" t="s">
        <v>365</v>
      </c>
      <c r="V12" s="92" t="s">
        <v>7</v>
      </c>
      <c r="W12" s="92" t="s">
        <v>7</v>
      </c>
      <c r="X12" s="92" t="s">
        <v>7</v>
      </c>
      <c r="Y12" s="51" t="s">
        <v>90</v>
      </c>
    </row>
    <row r="13" spans="1:25" s="11" customFormat="1" ht="56.25" customHeight="1">
      <c r="A13" s="2">
        <v>7</v>
      </c>
      <c r="B13" s="133" t="s">
        <v>301</v>
      </c>
      <c r="C13" s="133" t="s">
        <v>319</v>
      </c>
      <c r="D13" s="133" t="s">
        <v>320</v>
      </c>
      <c r="E13" s="133" t="s">
        <v>321</v>
      </c>
      <c r="F13" s="133" t="s">
        <v>322</v>
      </c>
      <c r="G13" s="133">
        <v>1391</v>
      </c>
      <c r="H13" s="133">
        <v>1993</v>
      </c>
      <c r="I13" s="133" t="s">
        <v>344</v>
      </c>
      <c r="J13" s="135" t="s">
        <v>345</v>
      </c>
      <c r="K13" s="133">
        <v>6</v>
      </c>
      <c r="L13" s="133" t="s">
        <v>354</v>
      </c>
      <c r="M13" s="136">
        <v>7</v>
      </c>
      <c r="N13" s="2">
        <v>1470</v>
      </c>
      <c r="O13" s="2" t="s">
        <v>90</v>
      </c>
      <c r="P13" s="34"/>
      <c r="Q13" s="255"/>
      <c r="R13" s="90" t="s">
        <v>366</v>
      </c>
      <c r="S13" s="90" t="s">
        <v>367</v>
      </c>
      <c r="T13" s="138"/>
      <c r="U13" s="138"/>
      <c r="V13" s="92" t="s">
        <v>7</v>
      </c>
      <c r="W13" s="92" t="s">
        <v>7</v>
      </c>
      <c r="X13" s="92"/>
      <c r="Y13" s="51" t="s">
        <v>90</v>
      </c>
    </row>
    <row r="14" spans="1:25" s="11" customFormat="1" ht="56.25" customHeight="1">
      <c r="A14" s="2">
        <v>8</v>
      </c>
      <c r="B14" s="133" t="s">
        <v>302</v>
      </c>
      <c r="C14" s="133">
        <v>4</v>
      </c>
      <c r="D14" s="133" t="s">
        <v>323</v>
      </c>
      <c r="E14" s="133" t="s">
        <v>324</v>
      </c>
      <c r="F14" s="133" t="s">
        <v>306</v>
      </c>
      <c r="G14" s="133">
        <v>1110</v>
      </c>
      <c r="H14" s="133">
        <v>1988</v>
      </c>
      <c r="I14" s="133" t="s">
        <v>346</v>
      </c>
      <c r="J14" s="133" t="s">
        <v>331</v>
      </c>
      <c r="K14" s="133">
        <v>6</v>
      </c>
      <c r="L14" s="133" t="s">
        <v>355</v>
      </c>
      <c r="M14" s="136">
        <v>8</v>
      </c>
      <c r="N14" s="2">
        <v>15400</v>
      </c>
      <c r="O14" s="2" t="s">
        <v>90</v>
      </c>
      <c r="P14" s="34"/>
      <c r="Q14" s="233"/>
      <c r="R14" s="90" t="s">
        <v>360</v>
      </c>
      <c r="S14" s="90" t="s">
        <v>359</v>
      </c>
      <c r="T14" s="139"/>
      <c r="U14" s="139"/>
      <c r="V14" s="92" t="s">
        <v>7</v>
      </c>
      <c r="W14" s="92" t="s">
        <v>7</v>
      </c>
      <c r="X14" s="92"/>
      <c r="Y14" s="51" t="s">
        <v>90</v>
      </c>
    </row>
    <row r="15" spans="1:25" s="11" customFormat="1" ht="56.25" customHeight="1">
      <c r="A15" s="2">
        <v>9</v>
      </c>
      <c r="B15" s="133" t="s">
        <v>303</v>
      </c>
      <c r="C15" s="133" t="s">
        <v>325</v>
      </c>
      <c r="D15" s="133">
        <v>11848</v>
      </c>
      <c r="E15" s="133" t="s">
        <v>326</v>
      </c>
      <c r="F15" s="133" t="s">
        <v>306</v>
      </c>
      <c r="G15" s="133">
        <v>6842</v>
      </c>
      <c r="H15" s="133">
        <v>1989</v>
      </c>
      <c r="I15" s="133" t="s">
        <v>347</v>
      </c>
      <c r="J15" s="133" t="s">
        <v>345</v>
      </c>
      <c r="K15" s="133">
        <v>6</v>
      </c>
      <c r="L15" s="133" t="s">
        <v>356</v>
      </c>
      <c r="M15" s="136">
        <v>9</v>
      </c>
      <c r="N15" s="2">
        <v>10700</v>
      </c>
      <c r="O15" s="2" t="s">
        <v>90</v>
      </c>
      <c r="P15" s="34"/>
      <c r="Q15" s="233"/>
      <c r="R15" s="90" t="s">
        <v>368</v>
      </c>
      <c r="S15" s="90" t="s">
        <v>369</v>
      </c>
      <c r="T15" s="139"/>
      <c r="U15" s="139"/>
      <c r="V15" s="92" t="s">
        <v>7</v>
      </c>
      <c r="W15" s="92" t="s">
        <v>7</v>
      </c>
      <c r="X15" s="92"/>
      <c r="Y15" s="51" t="s">
        <v>90</v>
      </c>
    </row>
    <row r="16" spans="1:25" s="11" customFormat="1" ht="56.25" customHeight="1">
      <c r="A16" s="2">
        <v>10</v>
      </c>
      <c r="B16" s="2" t="s">
        <v>619</v>
      </c>
      <c r="C16" s="2" t="s">
        <v>327</v>
      </c>
      <c r="D16" s="2" t="s">
        <v>328</v>
      </c>
      <c r="E16" s="2" t="s">
        <v>329</v>
      </c>
      <c r="F16" s="2" t="s">
        <v>306</v>
      </c>
      <c r="G16" s="2">
        <v>6871</v>
      </c>
      <c r="H16" s="2">
        <v>2014</v>
      </c>
      <c r="I16" s="2" t="s">
        <v>348</v>
      </c>
      <c r="J16" s="2" t="s">
        <v>349</v>
      </c>
      <c r="K16" s="2">
        <v>6</v>
      </c>
      <c r="L16" s="2" t="s">
        <v>357</v>
      </c>
      <c r="M16" s="136">
        <v>10</v>
      </c>
      <c r="N16" s="2">
        <v>18600</v>
      </c>
      <c r="O16" s="2" t="s">
        <v>90</v>
      </c>
      <c r="P16" s="235" t="s">
        <v>611</v>
      </c>
      <c r="Q16" s="66">
        <v>844639</v>
      </c>
      <c r="R16" s="3" t="s">
        <v>370</v>
      </c>
      <c r="S16" s="3" t="s">
        <v>371</v>
      </c>
      <c r="T16" s="3" t="s">
        <v>370</v>
      </c>
      <c r="U16" s="3" t="s">
        <v>371</v>
      </c>
      <c r="V16" s="92" t="s">
        <v>7</v>
      </c>
      <c r="W16" s="92" t="s">
        <v>7</v>
      </c>
      <c r="X16" s="92" t="s">
        <v>7</v>
      </c>
      <c r="Y16" s="51" t="s">
        <v>90</v>
      </c>
    </row>
  </sheetData>
  <sheetProtection/>
  <mergeCells count="24">
    <mergeCell ref="F3:F5"/>
    <mergeCell ref="A6:L6"/>
    <mergeCell ref="I1:J1"/>
    <mergeCell ref="A2:J2"/>
    <mergeCell ref="G3:G5"/>
    <mergeCell ref="J3:J5"/>
    <mergeCell ref="H3:H5"/>
    <mergeCell ref="T3:U4"/>
    <mergeCell ref="Y3:Y5"/>
    <mergeCell ref="V3:X4"/>
    <mergeCell ref="K3:K5"/>
    <mergeCell ref="L3:L5"/>
    <mergeCell ref="P3:P5"/>
    <mergeCell ref="O3:O5"/>
    <mergeCell ref="Q3:Q5"/>
    <mergeCell ref="R3:S4"/>
    <mergeCell ref="M3:M5"/>
    <mergeCell ref="N3:N5"/>
    <mergeCell ref="I3:I5"/>
    <mergeCell ref="A3:A5"/>
    <mergeCell ref="B3:B5"/>
    <mergeCell ref="C3:C5"/>
    <mergeCell ref="D3:D5"/>
    <mergeCell ref="E3:E5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landscape" paperSize="9" scale="4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27">
      <selection activeCell="A34" sqref="A34:K35"/>
    </sheetView>
  </sheetViews>
  <sheetFormatPr defaultColWidth="9.140625" defaultRowHeight="12.75"/>
  <cols>
    <col min="1" max="1" width="4.57421875" style="61" customWidth="1"/>
    <col min="2" max="2" width="17.421875" style="61" customWidth="1"/>
    <col min="3" max="3" width="23.140625" style="61" customWidth="1"/>
    <col min="4" max="4" width="17.140625" style="62" customWidth="1"/>
    <col min="5" max="5" width="40.8515625" style="76" customWidth="1"/>
    <col min="6" max="16384" width="9.140625" style="61" customWidth="1"/>
  </cols>
  <sheetData>
    <row r="1" spans="1:5" ht="12.75">
      <c r="A1" s="59" t="s">
        <v>610</v>
      </c>
      <c r="B1" s="60"/>
      <c r="C1" s="60"/>
      <c r="D1" s="77"/>
      <c r="E1" s="83"/>
    </row>
    <row r="2" ht="13.5" thickBot="1"/>
    <row r="3" spans="1:5" ht="12.75">
      <c r="A3" s="311" t="s">
        <v>1</v>
      </c>
      <c r="B3" s="312"/>
      <c r="C3" s="312"/>
      <c r="D3" s="312"/>
      <c r="E3" s="313"/>
    </row>
    <row r="4" spans="1:5" ht="38.25">
      <c r="A4" s="244" t="s">
        <v>8</v>
      </c>
      <c r="B4" s="232" t="s">
        <v>590</v>
      </c>
      <c r="C4" s="232" t="s">
        <v>588</v>
      </c>
      <c r="D4" s="224" t="s">
        <v>2</v>
      </c>
      <c r="E4" s="234" t="s">
        <v>3</v>
      </c>
    </row>
    <row r="5" spans="1:5" ht="12.75">
      <c r="A5" s="314" t="s">
        <v>587</v>
      </c>
      <c r="B5" s="315"/>
      <c r="C5" s="315"/>
      <c r="D5" s="315"/>
      <c r="E5" s="316"/>
    </row>
    <row r="6" spans="1:5" ht="42" customHeight="1">
      <c r="A6" s="245">
        <v>1</v>
      </c>
      <c r="B6" s="2" t="s">
        <v>589</v>
      </c>
      <c r="C6" s="133" t="s">
        <v>422</v>
      </c>
      <c r="D6" s="38">
        <v>485.85</v>
      </c>
      <c r="E6" s="246" t="s">
        <v>593</v>
      </c>
    </row>
    <row r="7" spans="1:5" ht="42" customHeight="1">
      <c r="A7" s="245">
        <v>2</v>
      </c>
      <c r="B7" s="2" t="s">
        <v>592</v>
      </c>
      <c r="C7" s="133" t="s">
        <v>595</v>
      </c>
      <c r="D7" s="38">
        <v>6464.8</v>
      </c>
      <c r="E7" s="246" t="s">
        <v>605</v>
      </c>
    </row>
    <row r="8" spans="1:5" ht="42" customHeight="1">
      <c r="A8" s="245">
        <v>3</v>
      </c>
      <c r="B8" s="2" t="s">
        <v>589</v>
      </c>
      <c r="C8" s="133" t="s">
        <v>422</v>
      </c>
      <c r="D8" s="38">
        <v>338.25</v>
      </c>
      <c r="E8" s="246" t="s">
        <v>606</v>
      </c>
    </row>
    <row r="9" spans="1:9" s="4" customFormat="1" ht="28.5" customHeight="1">
      <c r="A9" s="247"/>
      <c r="B9" s="2"/>
      <c r="C9" s="3" t="s">
        <v>23</v>
      </c>
      <c r="D9" s="66">
        <f>SUM(D6:D8)</f>
        <v>7288.900000000001</v>
      </c>
      <c r="E9" s="248"/>
      <c r="F9" s="16"/>
      <c r="G9" s="16"/>
      <c r="H9" s="16"/>
      <c r="I9" s="16"/>
    </row>
    <row r="10" spans="1:5" ht="12.75">
      <c r="A10" s="314" t="s">
        <v>594</v>
      </c>
      <c r="B10" s="315"/>
      <c r="C10" s="315"/>
      <c r="D10" s="315"/>
      <c r="E10" s="316"/>
    </row>
    <row r="11" spans="1:5" ht="49.5" customHeight="1">
      <c r="A11" s="245">
        <v>1</v>
      </c>
      <c r="B11" s="2" t="s">
        <v>596</v>
      </c>
      <c r="C11" s="133" t="s">
        <v>615</v>
      </c>
      <c r="D11" s="38">
        <v>2300</v>
      </c>
      <c r="E11" s="246" t="s">
        <v>614</v>
      </c>
    </row>
    <row r="12" spans="1:5" ht="49.5" customHeight="1">
      <c r="A12" s="245">
        <v>2</v>
      </c>
      <c r="B12" s="2" t="s">
        <v>596</v>
      </c>
      <c r="C12" s="133" t="s">
        <v>591</v>
      </c>
      <c r="D12" s="38">
        <v>579.31</v>
      </c>
      <c r="E12" s="246" t="s">
        <v>616</v>
      </c>
    </row>
    <row r="13" spans="1:5" ht="49.5" customHeight="1">
      <c r="A13" s="245">
        <v>3</v>
      </c>
      <c r="B13" s="2" t="s">
        <v>592</v>
      </c>
      <c r="C13" s="133" t="s">
        <v>422</v>
      </c>
      <c r="D13" s="38">
        <v>3021.79</v>
      </c>
      <c r="E13" s="246" t="s">
        <v>597</v>
      </c>
    </row>
    <row r="14" spans="1:9" s="4" customFormat="1" ht="49.5" customHeight="1">
      <c r="A14" s="245">
        <v>4</v>
      </c>
      <c r="B14" s="2" t="s">
        <v>592</v>
      </c>
      <c r="C14" s="133" t="s">
        <v>591</v>
      </c>
      <c r="D14" s="38">
        <v>3984.82</v>
      </c>
      <c r="E14" s="249" t="s">
        <v>602</v>
      </c>
      <c r="F14" s="16"/>
      <c r="G14" s="16"/>
      <c r="H14" s="16"/>
      <c r="I14" s="16"/>
    </row>
    <row r="15" spans="1:9" s="4" customFormat="1" ht="49.5" customHeight="1">
      <c r="A15" s="245">
        <v>5</v>
      </c>
      <c r="B15" s="2" t="s">
        <v>592</v>
      </c>
      <c r="C15" s="133" t="s">
        <v>591</v>
      </c>
      <c r="D15" s="38">
        <v>932.07</v>
      </c>
      <c r="E15" s="249" t="s">
        <v>603</v>
      </c>
      <c r="F15" s="16"/>
      <c r="G15" s="16"/>
      <c r="H15" s="16"/>
      <c r="I15" s="16"/>
    </row>
    <row r="16" spans="1:9" s="4" customFormat="1" ht="49.5" customHeight="1">
      <c r="A16" s="245">
        <v>6</v>
      </c>
      <c r="B16" s="2" t="s">
        <v>589</v>
      </c>
      <c r="C16" s="133" t="s">
        <v>591</v>
      </c>
      <c r="D16" s="38">
        <v>910.2</v>
      </c>
      <c r="E16" s="249" t="s">
        <v>607</v>
      </c>
      <c r="F16" s="16"/>
      <c r="G16" s="16"/>
      <c r="H16" s="16"/>
      <c r="I16" s="16"/>
    </row>
    <row r="17" spans="1:9" s="4" customFormat="1" ht="29.25" customHeight="1">
      <c r="A17" s="247"/>
      <c r="B17" s="2"/>
      <c r="C17" s="3" t="s">
        <v>23</v>
      </c>
      <c r="D17" s="66">
        <f>SUM(D11:D16)</f>
        <v>11728.19</v>
      </c>
      <c r="E17" s="249"/>
      <c r="F17" s="16"/>
      <c r="G17" s="16"/>
      <c r="H17" s="16"/>
      <c r="I17" s="16"/>
    </row>
    <row r="18" spans="1:5" s="229" customFormat="1" ht="12.75">
      <c r="A18" s="314" t="s">
        <v>598</v>
      </c>
      <c r="B18" s="315"/>
      <c r="C18" s="315"/>
      <c r="D18" s="315"/>
      <c r="E18" s="316"/>
    </row>
    <row r="19" spans="1:5" ht="48.75" customHeight="1">
      <c r="A19" s="245">
        <v>1</v>
      </c>
      <c r="B19" s="2" t="s">
        <v>596</v>
      </c>
      <c r="C19" s="133" t="s">
        <v>422</v>
      </c>
      <c r="D19" s="38">
        <v>733.88</v>
      </c>
      <c r="E19" s="246" t="s">
        <v>599</v>
      </c>
    </row>
    <row r="20" spans="1:5" ht="48.75" customHeight="1">
      <c r="A20" s="245">
        <v>2</v>
      </c>
      <c r="B20" s="2" t="s">
        <v>600</v>
      </c>
      <c r="C20" s="133" t="s">
        <v>591</v>
      </c>
      <c r="D20" s="38">
        <v>3038.23</v>
      </c>
      <c r="E20" s="246" t="s">
        <v>601</v>
      </c>
    </row>
    <row r="21" spans="1:9" s="4" customFormat="1" ht="48.75" customHeight="1">
      <c r="A21" s="245">
        <v>3</v>
      </c>
      <c r="B21" s="2" t="s">
        <v>592</v>
      </c>
      <c r="C21" s="133" t="s">
        <v>575</v>
      </c>
      <c r="D21" s="38">
        <v>5381.92</v>
      </c>
      <c r="E21" s="249" t="s">
        <v>604</v>
      </c>
      <c r="F21" s="16"/>
      <c r="G21" s="16"/>
      <c r="H21" s="16"/>
      <c r="I21" s="16"/>
    </row>
    <row r="22" spans="1:9" s="4" customFormat="1" ht="48.75" customHeight="1">
      <c r="A22" s="245">
        <v>4</v>
      </c>
      <c r="B22" s="2" t="s">
        <v>600</v>
      </c>
      <c r="C22" s="133" t="s">
        <v>591</v>
      </c>
      <c r="D22" s="38">
        <v>1204.34</v>
      </c>
      <c r="E22" s="249" t="s">
        <v>601</v>
      </c>
      <c r="F22" s="16"/>
      <c r="G22" s="16"/>
      <c r="H22" s="16"/>
      <c r="I22" s="16"/>
    </row>
    <row r="23" spans="1:9" s="4" customFormat="1" ht="48.75" customHeight="1">
      <c r="A23" s="245">
        <v>5</v>
      </c>
      <c r="B23" s="51" t="s">
        <v>589</v>
      </c>
      <c r="C23" s="133" t="s">
        <v>575</v>
      </c>
      <c r="D23" s="237">
        <v>1626.06</v>
      </c>
      <c r="E23" s="246" t="s">
        <v>608</v>
      </c>
      <c r="F23" s="16"/>
      <c r="G23" s="16"/>
      <c r="H23" s="16"/>
      <c r="I23" s="16"/>
    </row>
    <row r="24" spans="1:9" s="4" customFormat="1" ht="48.75" customHeight="1">
      <c r="A24" s="245">
        <v>6</v>
      </c>
      <c r="B24" s="2" t="s">
        <v>592</v>
      </c>
      <c r="C24" s="133" t="s">
        <v>575</v>
      </c>
      <c r="D24" s="237">
        <v>440</v>
      </c>
      <c r="E24" s="246" t="s">
        <v>617</v>
      </c>
      <c r="F24" s="16"/>
      <c r="G24" s="16"/>
      <c r="H24" s="16"/>
      <c r="I24" s="16"/>
    </row>
    <row r="25" spans="1:9" s="4" customFormat="1" ht="35.25" customHeight="1" thickBot="1">
      <c r="A25" s="250"/>
      <c r="B25" s="251"/>
      <c r="C25" s="252" t="s">
        <v>23</v>
      </c>
      <c r="D25" s="253">
        <f>SUM(D19:D24)</f>
        <v>12424.43</v>
      </c>
      <c r="E25" s="254"/>
      <c r="F25" s="16"/>
      <c r="G25" s="16"/>
      <c r="H25" s="16"/>
      <c r="I25" s="16"/>
    </row>
    <row r="26" spans="1:5" ht="13.5" thickBot="1">
      <c r="A26"/>
      <c r="B26"/>
      <c r="C26"/>
      <c r="D26"/>
      <c r="E26"/>
    </row>
    <row r="27" spans="2:3" ht="20.25" customHeight="1">
      <c r="B27" s="238" t="s">
        <v>590</v>
      </c>
      <c r="C27" s="239" t="s">
        <v>609</v>
      </c>
    </row>
    <row r="28" spans="2:3" ht="17.25" customHeight="1">
      <c r="B28" s="240" t="s">
        <v>596</v>
      </c>
      <c r="C28" s="241">
        <f>SUM(D11,D12,D19)</f>
        <v>3613.19</v>
      </c>
    </row>
    <row r="29" spans="2:3" ht="19.5" customHeight="1">
      <c r="B29" s="240" t="s">
        <v>600</v>
      </c>
      <c r="C29" s="241">
        <f>SUM(D22,D20)</f>
        <v>4242.57</v>
      </c>
    </row>
    <row r="30" spans="2:3" ht="18.75" customHeight="1">
      <c r="B30" s="240" t="s">
        <v>589</v>
      </c>
      <c r="C30" s="241">
        <f>SUM(D23,D16,D8,D6)</f>
        <v>3360.36</v>
      </c>
    </row>
    <row r="31" spans="2:3" ht="25.5" customHeight="1">
      <c r="B31" s="240" t="s">
        <v>592</v>
      </c>
      <c r="C31" s="241">
        <f>SUM(D7,D13,D14,D15,D21,D24)</f>
        <v>20225.4</v>
      </c>
    </row>
    <row r="32" spans="2:3" ht="24" customHeight="1" thickBot="1">
      <c r="B32" s="242" t="s">
        <v>23</v>
      </c>
      <c r="C32" s="243">
        <f>SUM(C28:C31)</f>
        <v>31441.520000000004</v>
      </c>
    </row>
    <row r="34" spans="1:11" ht="12.75">
      <c r="A34" s="317" t="s">
        <v>621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</row>
    <row r="35" spans="1:11" ht="12.75">
      <c r="A35" s="317"/>
      <c r="B35" s="317"/>
      <c r="C35" s="317"/>
      <c r="D35" s="317"/>
      <c r="E35" s="317"/>
      <c r="F35" s="317"/>
      <c r="G35" s="317"/>
      <c r="H35" s="317"/>
      <c r="I35" s="317"/>
      <c r="J35" s="317"/>
      <c r="K35" s="317"/>
    </row>
    <row r="36" spans="1:7" ht="45.75" customHeight="1">
      <c r="A36" s="318" t="s">
        <v>620</v>
      </c>
      <c r="B36" s="318"/>
      <c r="C36" s="318"/>
      <c r="D36" s="318"/>
      <c r="E36" s="318"/>
      <c r="F36" s="318"/>
      <c r="G36" s="318"/>
    </row>
  </sheetData>
  <sheetProtection/>
  <mergeCells count="6">
    <mergeCell ref="A3:E3"/>
    <mergeCell ref="A5:E5"/>
    <mergeCell ref="A10:E10"/>
    <mergeCell ref="A18:E18"/>
    <mergeCell ref="A34:K35"/>
    <mergeCell ref="A36:G36"/>
  </mergeCells>
  <printOptions/>
  <pageMargins left="0.75" right="0.75" top="1" bottom="1" header="0.5" footer="0.5"/>
  <pageSetup horizontalDpi="600" verticalDpi="600" orientation="portrait" paperSize="9" scale="84" r:id="rId1"/>
  <rowBreaks count="1" manualBreakCount="1">
    <brk id="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D5" sqref="D5:D9"/>
    </sheetView>
  </sheetViews>
  <sheetFormatPr defaultColWidth="9.140625" defaultRowHeight="12.75"/>
  <cols>
    <col min="1" max="1" width="5.8515625" style="75" customWidth="1"/>
    <col min="2" max="2" width="42.421875" style="0" customWidth="1"/>
    <col min="3" max="4" width="20.140625" style="64" customWidth="1"/>
    <col min="5" max="5" width="24.7109375" style="0" customWidth="1"/>
  </cols>
  <sheetData>
    <row r="1" spans="2:4" ht="16.5">
      <c r="B1" s="9" t="s">
        <v>43</v>
      </c>
      <c r="D1" s="65"/>
    </row>
    <row r="2" ht="16.5">
      <c r="B2" s="9"/>
    </row>
    <row r="3" spans="2:4" ht="12.75" customHeight="1">
      <c r="B3" s="319" t="s">
        <v>72</v>
      </c>
      <c r="C3" s="319"/>
      <c r="D3" s="319"/>
    </row>
    <row r="4" spans="1:5" ht="76.5" customHeight="1">
      <c r="A4" s="201" t="s">
        <v>25</v>
      </c>
      <c r="B4" s="201" t="s">
        <v>22</v>
      </c>
      <c r="C4" s="259" t="s">
        <v>41</v>
      </c>
      <c r="D4" s="259" t="s">
        <v>21</v>
      </c>
      <c r="E4" s="259" t="s">
        <v>416</v>
      </c>
    </row>
    <row r="5" spans="1:5" ht="26.25" customHeight="1">
      <c r="A5" s="50">
        <v>1</v>
      </c>
      <c r="B5" s="17" t="s">
        <v>84</v>
      </c>
      <c r="C5" s="45">
        <v>3604595.59</v>
      </c>
      <c r="D5" s="164">
        <v>0</v>
      </c>
      <c r="E5" s="227">
        <v>0</v>
      </c>
    </row>
    <row r="6" spans="1:5" s="7" customFormat="1" ht="26.25" customHeight="1">
      <c r="A6" s="15">
        <v>2</v>
      </c>
      <c r="B6" s="1" t="s">
        <v>399</v>
      </c>
      <c r="C6" s="45">
        <v>87299.53</v>
      </c>
      <c r="D6" s="164">
        <v>0</v>
      </c>
      <c r="E6" s="145">
        <v>5704.17</v>
      </c>
    </row>
    <row r="7" spans="1:5" s="7" customFormat="1" ht="26.25" customHeight="1">
      <c r="A7" s="50">
        <v>3</v>
      </c>
      <c r="B7" s="17" t="s">
        <v>422</v>
      </c>
      <c r="C7" s="67">
        <v>731963.97</v>
      </c>
      <c r="D7" s="164">
        <v>21358.8</v>
      </c>
      <c r="E7" s="228">
        <v>0</v>
      </c>
    </row>
    <row r="8" spans="1:5" s="7" customFormat="1" ht="26.25" customHeight="1">
      <c r="A8" s="15">
        <v>4</v>
      </c>
      <c r="B8" s="70" t="s">
        <v>478</v>
      </c>
      <c r="C8" s="258">
        <v>780725.53</v>
      </c>
      <c r="D8" s="71">
        <v>24647.84</v>
      </c>
      <c r="E8" s="228">
        <v>0</v>
      </c>
    </row>
    <row r="9" spans="1:5" s="7" customFormat="1" ht="26.25" customHeight="1">
      <c r="A9" s="15">
        <v>6</v>
      </c>
      <c r="B9" s="1" t="s">
        <v>575</v>
      </c>
      <c r="C9" s="72">
        <v>1038399.31</v>
      </c>
      <c r="D9" s="73">
        <v>362651.95</v>
      </c>
      <c r="E9" s="228">
        <v>0</v>
      </c>
    </row>
    <row r="10" spans="1:5" ht="18" customHeight="1">
      <c r="A10" s="74"/>
      <c r="B10" s="18" t="s">
        <v>23</v>
      </c>
      <c r="C10" s="68">
        <f>SUM(C5:C9)</f>
        <v>6242983.93</v>
      </c>
      <c r="D10" s="68">
        <f>SUM(D5:D9)</f>
        <v>408658.59</v>
      </c>
      <c r="E10" s="68">
        <f>SUM(E5:E9)</f>
        <v>5704.17</v>
      </c>
    </row>
    <row r="11" spans="2:5" ht="12.75">
      <c r="B11" s="7"/>
      <c r="C11" s="69"/>
      <c r="D11" s="69"/>
      <c r="E11" s="163"/>
    </row>
    <row r="12" spans="1:4" ht="12.75">
      <c r="A12" s="317"/>
      <c r="B12" s="317"/>
      <c r="C12" s="317"/>
      <c r="D12" s="69"/>
    </row>
    <row r="13" spans="2:4" ht="12.75">
      <c r="B13" s="7"/>
      <c r="C13" s="69"/>
      <c r="D13" s="69"/>
    </row>
    <row r="14" spans="2:4" ht="12.75">
      <c r="B14" s="7"/>
      <c r="C14" s="69"/>
      <c r="D14" s="69"/>
    </row>
    <row r="15" spans="2:4" ht="12.75">
      <c r="B15" s="7"/>
      <c r="C15" s="69"/>
      <c r="D15" s="69"/>
    </row>
    <row r="16" spans="2:4" ht="12.75">
      <c r="B16" s="7"/>
      <c r="C16" s="69"/>
      <c r="D16" s="69"/>
    </row>
    <row r="17" spans="2:4" ht="12.75">
      <c r="B17" s="7"/>
      <c r="C17" s="69"/>
      <c r="D17" s="69"/>
    </row>
    <row r="18" spans="2:4" ht="12.75">
      <c r="B18" s="7"/>
      <c r="C18" s="69"/>
      <c r="D18" s="69"/>
    </row>
    <row r="19" spans="2:4" ht="12.75">
      <c r="B19" s="7"/>
      <c r="C19" s="69"/>
      <c r="D19" s="69"/>
    </row>
    <row r="20" spans="2:4" ht="12.75">
      <c r="B20" s="7"/>
      <c r="C20" s="69"/>
      <c r="D20" s="69"/>
    </row>
  </sheetData>
  <sheetProtection/>
  <mergeCells count="2">
    <mergeCell ref="B3:D3"/>
    <mergeCell ref="A12:C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4">
      <selection activeCell="B37" sqref="B37"/>
    </sheetView>
  </sheetViews>
  <sheetFormatPr defaultColWidth="9.140625" defaultRowHeight="12.75"/>
  <cols>
    <col min="1" max="1" width="4.140625" style="75" customWidth="1"/>
    <col min="2" max="2" width="53.28125" style="0" customWidth="1"/>
    <col min="3" max="3" width="37.57421875" style="0" customWidth="1"/>
  </cols>
  <sheetData>
    <row r="1" spans="2:3" ht="15" customHeight="1">
      <c r="B1" s="24" t="s">
        <v>586</v>
      </c>
      <c r="C1" s="84"/>
    </row>
    <row r="2" ht="12.75">
      <c r="B2" s="24"/>
    </row>
    <row r="3" spans="1:4" ht="69" customHeight="1">
      <c r="A3" s="320" t="s">
        <v>373</v>
      </c>
      <c r="B3" s="320"/>
      <c r="C3" s="320"/>
      <c r="D3" s="86"/>
    </row>
    <row r="4" spans="1:4" ht="9" customHeight="1">
      <c r="A4" s="85"/>
      <c r="B4" s="85"/>
      <c r="C4" s="85"/>
      <c r="D4" s="86"/>
    </row>
    <row r="6" spans="1:3" ht="30.75" customHeight="1">
      <c r="A6" s="225" t="s">
        <v>25</v>
      </c>
      <c r="B6" s="225" t="s">
        <v>39</v>
      </c>
      <c r="C6" s="226" t="s">
        <v>40</v>
      </c>
    </row>
    <row r="7" spans="1:3" ht="30" customHeight="1">
      <c r="A7" s="321" t="s">
        <v>92</v>
      </c>
      <c r="B7" s="322"/>
      <c r="C7" s="323"/>
    </row>
    <row r="8" spans="1:3" ht="29.25" customHeight="1">
      <c r="A8" s="50">
        <v>1</v>
      </c>
      <c r="B8" s="141" t="s">
        <v>374</v>
      </c>
      <c r="C8" s="142" t="s">
        <v>375</v>
      </c>
    </row>
    <row r="9" spans="1:3" ht="29.25" customHeight="1">
      <c r="A9" s="50">
        <v>2</v>
      </c>
      <c r="B9" s="141" t="s">
        <v>376</v>
      </c>
      <c r="C9" s="142" t="s">
        <v>377</v>
      </c>
    </row>
    <row r="10" spans="1:3" ht="29.25" customHeight="1">
      <c r="A10" s="50">
        <v>3</v>
      </c>
      <c r="B10" s="141" t="s">
        <v>378</v>
      </c>
      <c r="C10" s="142" t="s">
        <v>379</v>
      </c>
    </row>
    <row r="11" spans="1:3" ht="29.25" customHeight="1">
      <c r="A11" s="50">
        <v>4</v>
      </c>
      <c r="B11" s="141" t="s">
        <v>380</v>
      </c>
      <c r="C11" s="142" t="s">
        <v>293</v>
      </c>
    </row>
    <row r="12" spans="1:3" ht="29.25" customHeight="1">
      <c r="A12" s="50">
        <v>5</v>
      </c>
      <c r="B12" s="142" t="s">
        <v>381</v>
      </c>
      <c r="C12" s="142" t="s">
        <v>382</v>
      </c>
    </row>
    <row r="13" spans="1:3" ht="45" customHeight="1">
      <c r="A13" s="50">
        <v>6</v>
      </c>
      <c r="B13" s="142" t="s">
        <v>383</v>
      </c>
      <c r="C13" s="142" t="s">
        <v>384</v>
      </c>
    </row>
    <row r="14" spans="1:3" ht="48" customHeight="1">
      <c r="A14" s="50">
        <v>7</v>
      </c>
      <c r="B14" s="142" t="s">
        <v>385</v>
      </c>
      <c r="C14" s="142" t="s">
        <v>386</v>
      </c>
    </row>
    <row r="15" spans="1:3" ht="29.25" customHeight="1">
      <c r="A15" s="50">
        <v>8</v>
      </c>
      <c r="B15" s="141" t="s">
        <v>387</v>
      </c>
      <c r="C15" s="142" t="s">
        <v>388</v>
      </c>
    </row>
    <row r="16" spans="1:3" ht="51.75" customHeight="1">
      <c r="A16" s="50">
        <v>9</v>
      </c>
      <c r="B16" s="141" t="s">
        <v>389</v>
      </c>
      <c r="C16" s="142" t="s">
        <v>390</v>
      </c>
    </row>
    <row r="17" spans="1:3" ht="29.25" customHeight="1">
      <c r="A17" s="50">
        <v>10</v>
      </c>
      <c r="B17" s="141" t="s">
        <v>391</v>
      </c>
      <c r="C17" s="141" t="s">
        <v>392</v>
      </c>
    </row>
    <row r="18" spans="1:3" ht="66" customHeight="1">
      <c r="A18" s="50">
        <v>11</v>
      </c>
      <c r="B18" s="141" t="s">
        <v>393</v>
      </c>
      <c r="C18" s="142" t="s">
        <v>394</v>
      </c>
    </row>
    <row r="19" spans="1:3" ht="29.25" customHeight="1">
      <c r="A19" s="50">
        <v>12</v>
      </c>
      <c r="B19" s="141" t="s">
        <v>395</v>
      </c>
      <c r="C19" s="141" t="s">
        <v>178</v>
      </c>
    </row>
    <row r="20" spans="1:3" ht="29.25" customHeight="1">
      <c r="A20" s="50">
        <v>13</v>
      </c>
      <c r="B20" s="141" t="s">
        <v>396</v>
      </c>
      <c r="C20" s="141" t="s">
        <v>178</v>
      </c>
    </row>
    <row r="21" spans="1:3" ht="29.25" customHeight="1">
      <c r="A21" s="50">
        <v>14</v>
      </c>
      <c r="B21" s="142" t="s">
        <v>397</v>
      </c>
      <c r="C21" s="141"/>
    </row>
    <row r="22" spans="1:3" ht="63" customHeight="1">
      <c r="A22" s="50">
        <v>15</v>
      </c>
      <c r="B22" s="142" t="s">
        <v>398</v>
      </c>
      <c r="C22" s="141"/>
    </row>
    <row r="23" spans="1:3" ht="29.25" customHeight="1">
      <c r="A23" s="321" t="s">
        <v>402</v>
      </c>
      <c r="B23" s="322"/>
      <c r="C23" s="323"/>
    </row>
    <row r="24" spans="1:3" ht="26.25" customHeight="1">
      <c r="A24" s="50">
        <v>1</v>
      </c>
      <c r="B24" s="142" t="s">
        <v>417</v>
      </c>
      <c r="C24" s="142" t="s">
        <v>418</v>
      </c>
    </row>
    <row r="25" spans="1:3" ht="33" customHeight="1">
      <c r="A25" s="50">
        <v>2</v>
      </c>
      <c r="B25" s="142" t="s">
        <v>419</v>
      </c>
      <c r="C25" s="142" t="s">
        <v>420</v>
      </c>
    </row>
    <row r="26" spans="1:3" ht="27.75" customHeight="1">
      <c r="A26" s="50">
        <v>3</v>
      </c>
      <c r="B26" s="142" t="s">
        <v>421</v>
      </c>
      <c r="C26" s="142" t="s">
        <v>414</v>
      </c>
    </row>
    <row r="27" spans="1:3" ht="27" customHeight="1">
      <c r="A27" s="321" t="s">
        <v>528</v>
      </c>
      <c r="B27" s="322"/>
      <c r="C27" s="323"/>
    </row>
    <row r="28" spans="1:3" ht="30.75" customHeight="1">
      <c r="A28" s="50">
        <v>1</v>
      </c>
      <c r="B28" s="191" t="s">
        <v>576</v>
      </c>
      <c r="C28" s="192" t="s">
        <v>577</v>
      </c>
    </row>
    <row r="29" spans="1:3" ht="30.75" customHeight="1">
      <c r="A29" s="50">
        <v>2</v>
      </c>
      <c r="B29" s="191" t="s">
        <v>578</v>
      </c>
      <c r="C29" s="192" t="s">
        <v>577</v>
      </c>
    </row>
    <row r="30" spans="1:3" ht="30.75" customHeight="1">
      <c r="A30" s="50">
        <v>3</v>
      </c>
      <c r="B30" s="193" t="s">
        <v>579</v>
      </c>
      <c r="C30" s="192" t="s">
        <v>414</v>
      </c>
    </row>
    <row r="31" spans="1:3" ht="30.75" customHeight="1">
      <c r="A31" s="50">
        <v>4</v>
      </c>
      <c r="B31" s="191" t="s">
        <v>580</v>
      </c>
      <c r="C31" s="192" t="s">
        <v>581</v>
      </c>
    </row>
    <row r="32" spans="1:3" ht="30.75" customHeight="1">
      <c r="A32" s="50">
        <v>5</v>
      </c>
      <c r="B32" s="142" t="s">
        <v>582</v>
      </c>
      <c r="C32" s="194"/>
    </row>
  </sheetData>
  <sheetProtection/>
  <mergeCells count="4">
    <mergeCell ref="A3:C3"/>
    <mergeCell ref="A7:C7"/>
    <mergeCell ref="A23:C23"/>
    <mergeCell ref="A27:C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klaudia.sulikowska</cp:lastModifiedBy>
  <cp:lastPrinted>2017-07-31T08:53:43Z</cp:lastPrinted>
  <dcterms:created xsi:type="dcterms:W3CDTF">2004-04-21T13:58:08Z</dcterms:created>
  <dcterms:modified xsi:type="dcterms:W3CDTF">2017-08-31T07:22:05Z</dcterms:modified>
  <cp:category/>
  <cp:version/>
  <cp:contentType/>
  <cp:contentStatus/>
</cp:coreProperties>
</file>