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9150" tabRatio="765" activeTab="4"/>
  </bookViews>
  <sheets>
    <sheet name="1 dochody" sheetId="1" r:id="rId1"/>
    <sheet name="2 wyd" sheetId="2" r:id="rId2"/>
    <sheet name="2a" sheetId="3" r:id="rId3"/>
    <sheet name="3 zlec" sheetId="4" r:id="rId4"/>
    <sheet name="4 dot cel jst." sheetId="5" r:id="rId5"/>
    <sheet name="5" sheetId="6" r:id="rId6"/>
    <sheet name="6 dotacje z budżetu" sheetId="7" r:id="rId7"/>
    <sheet name="7 ZK i rk doch" sheetId="8" r:id="rId8"/>
    <sheet name="8" sheetId="9" r:id="rId9"/>
    <sheet name="9" sheetId="10" r:id="rId10"/>
    <sheet name="10" sheetId="11" r:id="rId11"/>
    <sheet name="Arkusz1" sheetId="12" r:id="rId12"/>
  </sheets>
  <definedNames>
    <definedName name="zwierząt">'2 wyd'!#REF!</definedName>
  </definedNames>
  <calcPr fullCalcOnLoad="1"/>
</workbook>
</file>

<file path=xl/sharedStrings.xml><?xml version="1.0" encoding="utf-8"?>
<sst xmlns="http://schemas.openxmlformats.org/spreadsheetml/2006/main" count="1877" uniqueCount="941">
  <si>
    <t>Administracja publiczna</t>
  </si>
  <si>
    <t>Pomoc społeczna</t>
  </si>
  <si>
    <t>Dział</t>
  </si>
  <si>
    <t xml:space="preserve">Rozdział </t>
  </si>
  <si>
    <t>Paragraf</t>
  </si>
  <si>
    <t>Treść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</si>
  <si>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</si>
  <si>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</si>
  <si>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</si>
  <si>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</si>
  <si>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</si>
  <si>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 xml:space="preserve">                                             Załącznik Nr 4</t>
  </si>
  <si>
    <t>Rozdział</t>
  </si>
  <si>
    <t xml:space="preserve">Nazwa zadania </t>
  </si>
  <si>
    <t>Dochody</t>
  </si>
  <si>
    <t>Wydatki</t>
  </si>
  <si>
    <t>Transport i łączność</t>
  </si>
  <si>
    <t>Lokalny transport zbiorowy</t>
  </si>
  <si>
    <t>Przedszkola</t>
  </si>
  <si>
    <t>Razem</t>
  </si>
  <si>
    <t xml:space="preserve">                                     Przewodniczący Rady Gminy</t>
  </si>
  <si>
    <t>Załącznik Nr 6</t>
  </si>
  <si>
    <t>I Jednostki sektora finansów publicznych</t>
  </si>
  <si>
    <t>Kwota dotacji</t>
  </si>
  <si>
    <t>Nazwa jednostki</t>
  </si>
  <si>
    <t>celowej</t>
  </si>
  <si>
    <t>Gminny Ośrodek Kultury i Sportu w Kleszczewie</t>
  </si>
  <si>
    <t>II Jednostki spoza sektora finansów publicznych</t>
  </si>
  <si>
    <t>Przewodniczący Rady Gminy</t>
  </si>
  <si>
    <t>Załącznik Nr 7</t>
  </si>
  <si>
    <t>750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</si>
  <si>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</si>
  <si>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</si>
  <si>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</si>
  <si>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</si>
  <si>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</si>
  <si>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</si>
  <si>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</si>
  <si>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</si>
  <si>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</si>
  <si>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</si>
  <si>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</si>
  <si>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</si>
  <si>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</si>
  <si>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</si>
  <si>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</si>
  <si>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</si>
  <si>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</si>
  <si>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</si>
  <si>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</si>
  <si>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</si>
  <si>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</si>
  <si>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</si>
  <si>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</si>
  <si>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</si>
  <si>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</si>
  <si>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</si>
  <si>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</si>
  <si>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</si>
  <si>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</si>
  <si>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</si>
  <si>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</si>
  <si>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</si>
  <si>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</si>
  <si>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</si>
  <si>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</si>
  <si>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</si>
  <si>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Plan dochodów</t>
  </si>
  <si>
    <t>Plan wydatków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</si>
  <si>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</si>
  <si>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</si>
  <si>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                                                              Załącznik Nr 3</t>
  </si>
  <si>
    <t>Zakład Komunalny w Kleszczewie dofinansowanie usług</t>
  </si>
  <si>
    <t>Gmina Swarzędz na pokrycie kosztów transportu autobusowego na odcinku od granic Gminy Swarzędz do miejscowości Tulce</t>
  </si>
  <si>
    <t>przewozy autobusowe na odcinku od granicy Gminy Swarzędz do miejscowośi Tulce</t>
  </si>
  <si>
    <t>pokrycie wydatków  za dzieci uczęszczające do przedszkola niepublicznego</t>
  </si>
  <si>
    <t>ogółem</t>
  </si>
  <si>
    <t>Lp</t>
  </si>
  <si>
    <t>Wyszczególnienie</t>
  </si>
  <si>
    <t>Przychody</t>
  </si>
  <si>
    <t>w tym dotacje z budżetu</t>
  </si>
  <si>
    <t>I</t>
  </si>
  <si>
    <t>zakład budżetowy</t>
  </si>
  <si>
    <t>II</t>
  </si>
  <si>
    <t>1. Zespół Szkół w Kleszczewie w tym:</t>
  </si>
  <si>
    <t>0830</t>
  </si>
  <si>
    <t>0970</t>
  </si>
  <si>
    <t>Rachunek dochodów jednostek, o których mowa w art. 223 ust. 1</t>
  </si>
  <si>
    <t>0920</t>
  </si>
  <si>
    <t>Koszty</t>
  </si>
  <si>
    <t>Zakład Komunalny w Kleszczewie</t>
  </si>
  <si>
    <t>prowadzenie komunikacji autobusowej</t>
  </si>
  <si>
    <t>Para graf</t>
  </si>
  <si>
    <t>Gospodarka komunalna i ochrona środowiska</t>
  </si>
  <si>
    <t>Wpływy i wydatki związane z gromadzeniem środków z opłat i kar za korzystanie ze środowiska</t>
  </si>
  <si>
    <t xml:space="preserve">                                                    Załącznik Nr 9</t>
  </si>
  <si>
    <t xml:space="preserve">                                                                              Przewodniczący Rady Gminy</t>
  </si>
  <si>
    <t>podmiotowej</t>
  </si>
  <si>
    <t>Pozostała działalność</t>
  </si>
  <si>
    <t>Stołówki szkolne i przedszkolne</t>
  </si>
  <si>
    <t>Pozostałe odsetki</t>
  </si>
  <si>
    <t>Wpływy z usług</t>
  </si>
  <si>
    <t>w tym:</t>
  </si>
  <si>
    <t>Spłaty otrzymanych krajowych pożyczek i kredytów</t>
  </si>
  <si>
    <t>Razem rozchody</t>
  </si>
  <si>
    <t xml:space="preserve">                                                              Załącznik Nr 5</t>
  </si>
  <si>
    <t>Załącznik Nr 8</t>
  </si>
  <si>
    <t>Załącznik Nr 10</t>
  </si>
  <si>
    <t>Rady Gminy Kleszczewo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</si>
  <si>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</si>
  <si>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</si>
  <si>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</si>
  <si>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</si>
  <si>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</si>
  <si>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</si>
  <si>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Gowarzewo</t>
  </si>
  <si>
    <t>Kleszczewo</t>
  </si>
  <si>
    <t>Komorniki</t>
  </si>
  <si>
    <t>Krerowo</t>
  </si>
  <si>
    <t>Krzyżowniki</t>
  </si>
  <si>
    <t>Markowice</t>
  </si>
  <si>
    <t>Nagradowice</t>
  </si>
  <si>
    <t>Poklatki</t>
  </si>
  <si>
    <t>Śródka</t>
  </si>
  <si>
    <t>Tulce</t>
  </si>
  <si>
    <t>Zimin</t>
  </si>
  <si>
    <t>2350</t>
  </si>
  <si>
    <t>Dochody budżetu państwa związane z realizacją zadań zleconych jednostkom samorządu terytorialnego</t>
  </si>
  <si>
    <t xml:space="preserve">                                                                           Przewodniczący Rady Gminy</t>
  </si>
  <si>
    <t xml:space="preserve">                                                                                  Henryk Lesiński</t>
  </si>
  <si>
    <t>wynagrodzenia osobowe</t>
  </si>
  <si>
    <t>Oddziały przedszkolne w szkołach podstawowych</t>
  </si>
  <si>
    <t>Roz dział</t>
  </si>
  <si>
    <t>Pozostałe dochody</t>
  </si>
  <si>
    <t>Zakup środków żywności</t>
  </si>
  <si>
    <t>1. Zespół Szkół w Tulcach w tym:</t>
  </si>
  <si>
    <t xml:space="preserve">         Henryk Lesiński</t>
  </si>
  <si>
    <t xml:space="preserve">        Henryk Lesiński</t>
  </si>
  <si>
    <t xml:space="preserve">                                                                                         Henryk  Lesiński</t>
  </si>
  <si>
    <t xml:space="preserve">                                                                Załącznik Nr 1</t>
  </si>
  <si>
    <t xml:space="preserve">                                                                      Załącznik Nr 2</t>
  </si>
  <si>
    <t xml:space="preserve">                                               Henryk Lesiński</t>
  </si>
  <si>
    <t>Utrzymanie czystości i porządku</t>
  </si>
  <si>
    <t>Naprawa drogi</t>
  </si>
  <si>
    <t>Promocja sołectwa</t>
  </si>
  <si>
    <t>Utrzymanie boiska i upowszechnianie kultury fizycznej</t>
  </si>
  <si>
    <t>Promocja sołectwa i utrzymanie świetlicy</t>
  </si>
  <si>
    <t>Utrzymanie porządku i zieleni na terenie sołectwa</t>
  </si>
  <si>
    <t>Bezpieczeństwo mieszkańców i utrzymanie porządku w sołectwie</t>
  </si>
  <si>
    <t>Gospodarka odpadami</t>
  </si>
  <si>
    <t>usuwanie wyrobów zawierających azbest</t>
  </si>
  <si>
    <t>Razem przychody</t>
  </si>
  <si>
    <t>Starostwo Powiatowe na likwidację wyrobów zawierających azbest</t>
  </si>
  <si>
    <t>Plan przychodów i kosztów samorządowego zakładu budżetowego oraz plany dochodów i wydatków rachunku dochodów jednostek, o których mowa w art.  223 ust. 1 ufp.</t>
  </si>
  <si>
    <t xml:space="preserve">                                                                     z dnia ...  grudnia   2012r.</t>
  </si>
  <si>
    <t>Wartość</t>
  </si>
  <si>
    <t>Oświata i wychowanie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</si>
  <si>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</si>
  <si>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</si>
  <si>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</si>
  <si>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</si>
  <si>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</si>
  <si>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</si>
  <si>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</si>
  <si>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</si>
  <si>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</si>
  <si>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</si>
  <si>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</si>
  <si>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</si>
  <si>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</si>
  <si>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</si>
  <si>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</si>
  <si>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</si>
  <si>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</si>
  <si>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</si>
  <si>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                                                          Rady Gminy Kleszczewo</t>
  </si>
  <si>
    <t xml:space="preserve">                                              Rady Gminy Kleszczewo</t>
  </si>
  <si>
    <t xml:space="preserve">                                                                      Rady Gminy Kleszczewo</t>
  </si>
  <si>
    <t xml:space="preserve">                                                               Rady Gminy Kleszczewo</t>
  </si>
  <si>
    <t xml:space="preserve">                                                    Rady Gminy Kleszczewo</t>
  </si>
  <si>
    <t>do Uchwały Nr……2013</t>
  </si>
  <si>
    <t xml:space="preserve">                   Plan wydatków na projekty realizowane w ramach Funduszu Sołeckiego na 2014r.</t>
  </si>
  <si>
    <t>Bezpieczeństwo mieszkańców, utrzymanie czystości i porządku w sołectwie</t>
  </si>
  <si>
    <t>Zakup urządzeń rekreacyjnych</t>
  </si>
  <si>
    <t>Bezpieczeństwo mieszkańców,  utrzymanie czystości i porządku w sołectwie</t>
  </si>
  <si>
    <t>z dnia   …  grudnia 2013r.</t>
  </si>
  <si>
    <t>Utrzymanieczystośi i porządku</t>
  </si>
  <si>
    <t>Rowój kultury fizycznej i oświaty</t>
  </si>
  <si>
    <t xml:space="preserve">                                                               z dnia ...    grudnia  2013r.</t>
  </si>
  <si>
    <t xml:space="preserve">                                       Plan dochodów budżetu gminy na 2014r.</t>
  </si>
  <si>
    <t xml:space="preserve">                                                               do Uchwały Nr ........./2013</t>
  </si>
  <si>
    <t xml:space="preserve">                                                                      do Uchwały Nr ........./2013</t>
  </si>
  <si>
    <t xml:space="preserve">                                     Plan wydatków budżetu gminy na 2014 rok</t>
  </si>
  <si>
    <t xml:space="preserve">                                                              do Uchwały Nr ........./2013</t>
  </si>
  <si>
    <t xml:space="preserve">                                                              z dnia ...  grudnia 2013r.</t>
  </si>
  <si>
    <t>I. Dochody i wydatki związane z realizacją zadań z zakresu administracji rządowej i innych zadań zleconych gminie odrębnymi ustawami w 2014roku</t>
  </si>
  <si>
    <t>II Dochody budżetu państwa związane z realizacją zadań zleconych jednostkom samorządu terytorialnego w 2014 roku</t>
  </si>
  <si>
    <t xml:space="preserve">                                             do Uchwały Nr ........./2013</t>
  </si>
  <si>
    <t xml:space="preserve">                                              z dnia …  grudnia 2013r. </t>
  </si>
  <si>
    <t>952</t>
  </si>
  <si>
    <t>Przychody z zaciągniętych pożyczek i kredytów na rynku krajowym</t>
  </si>
  <si>
    <t>835 135,00</t>
  </si>
  <si>
    <t xml:space="preserve">                                                             z dnia … grudnia    2013r.</t>
  </si>
  <si>
    <t>Przychody i rozchody budżetu w 2014 roku</t>
  </si>
  <si>
    <t xml:space="preserve">                                                           Przewodniczący Rady Gminy</t>
  </si>
  <si>
    <t xml:space="preserve">                                                     Henryk Lesiński</t>
  </si>
  <si>
    <t>za pobyt dzieci w przedszkolu publicznym i niepublicznym (w tym: Miasto Poznań, Gmina Swarzędz, Gmina Kórnik, Gmina Kostrzyn)</t>
  </si>
  <si>
    <t>do Uchwały Nr ........./2013</t>
  </si>
  <si>
    <t>z dnia ...  grudnia   2013r.</t>
  </si>
  <si>
    <t>Zestawienie planowanych kwot dotacji  z budżetu w 2014 roku jednostkom sektora finansów publicznych i jednostkom spoza sektora finansów publicznych</t>
  </si>
  <si>
    <t>Stowarzyszenie Rozwoju Oświaty oraz Upowszechniania Kultury na Wsi w Ziminie - prowadzenie szkoły publicznej</t>
  </si>
  <si>
    <t>Niepubliczne Przedszkole Bajkowa Kraina w Tulcach - prowadzenie przedszkola niepublicznego</t>
  </si>
  <si>
    <t>Działalności na rzecz osób niepełnosprawnych - jednostka zostanie określona po rozstrzygnięciu konkursu w zakresie Działalności na rzecz osób niepełnosprawnych</t>
  </si>
  <si>
    <t>Klub sportowy Clescevia dotacja z zakresu sportu masowego</t>
  </si>
  <si>
    <t>z dnia … grudnia 2013r.</t>
  </si>
  <si>
    <t>stan środków obrotowych na dzień 01.01.2014r.</t>
  </si>
  <si>
    <t>Plan środków obrotowych na dzień 31.12.2014r</t>
  </si>
  <si>
    <t>z dnia ... grudnia 2013r</t>
  </si>
  <si>
    <t>Zakres i kwoty dotacji przedmiotowych  dla samorządowego zakładu budżetowego na 2014r.</t>
  </si>
  <si>
    <t xml:space="preserve">                                                    do Uchwały Nr ........./2013</t>
  </si>
  <si>
    <t xml:space="preserve">                                                    z dnia ... grudnia  2013r.</t>
  </si>
  <si>
    <t>Dochody z wpłat z tytułu opłat i kar,  o których mowa w art. 402 ust. 4-6 ustawy Prawo ochrony środowiska oraz finansowanie nimi wydatki na zadania z zakresu ochrony środowiska na 2014r.</t>
  </si>
  <si>
    <t>90004</t>
  </si>
  <si>
    <t>900</t>
  </si>
  <si>
    <t>Utrzymanie zieleni w miastach i gminach</t>
  </si>
  <si>
    <t>010</t>
  </si>
  <si>
    <t>Rolnictwo i łowiectwo</t>
  </si>
  <si>
    <t>300,00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</si>
  <si>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</si>
  <si>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</si>
  <si>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</si>
  <si>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</si>
  <si>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</si>
  <si>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</si>
  <si>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</si>
  <si>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</si>
  <si>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</si>
  <si>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23 760,00</t>
  </si>
  <si>
    <t>185 700,00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</si>
  <si>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</si>
  <si>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</si>
  <si>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</si>
  <si>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</si>
  <si>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</si>
  <si>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1 177,00</t>
  </si>
  <si>
    <t>46 288,00</t>
  </si>
  <si>
    <t>45 938,00</t>
  </si>
  <si>
    <t>75023</t>
  </si>
  <si>
    <t>Urzędy gmin (miast i miast na prawach powiatu)</t>
  </si>
  <si>
    <t>350,00</t>
  </si>
  <si>
    <t>1 051,00</t>
  </si>
  <si>
    <t>756</t>
  </si>
  <si>
    <t>Dochody od osób prawnych, od osób fizycznych i od innych jednostek nieposiadających osobowości prawnej oraz wydatki związane z ich poborem</t>
  </si>
  <si>
    <t>11 057 748,00</t>
  </si>
  <si>
    <t>75601</t>
  </si>
  <si>
    <t>Wpływy z podatku dochodowego od osób fizycznych</t>
  </si>
  <si>
    <t>5 000,00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</si>
  <si>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</si>
  <si>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</si>
  <si>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</si>
  <si>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</si>
  <si>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2 428 205,00</t>
  </si>
  <si>
    <t>0310</t>
  </si>
  <si>
    <t>Podatek od nieruchomości</t>
  </si>
  <si>
    <t>1 984 000,00</t>
  </si>
  <si>
    <t>0320</t>
  </si>
  <si>
    <t>Podatek rolny</t>
  </si>
  <si>
    <t>264 000,00</t>
  </si>
  <si>
    <t>0330</t>
  </si>
  <si>
    <t>Podatek leśny</t>
  </si>
  <si>
    <t>2 605,00</t>
  </si>
  <si>
    <t>0340</t>
  </si>
  <si>
    <t>Podatek od środków transportowych</t>
  </si>
  <si>
    <t>116 000,00</t>
  </si>
  <si>
    <t>0500</t>
  </si>
  <si>
    <t>Podatek od czynności cywilnoprawnych</t>
  </si>
  <si>
    <t>60 000,00</t>
  </si>
  <si>
    <t>0910</t>
  </si>
  <si>
    <t>Odsetki od nieterminowych wpłat z tytułu podatków i opłat</t>
  </si>
  <si>
    <t>1 600,00</t>
  </si>
  <si>
    <t>75616</t>
  </si>
  <si>
    <t>Wpływy z podatku rolnego, podatku leśnego, podatku od spadków i darowizn, podatku od czynności cywilno-prawnych oraz podatków i opłat lokalnych od osób fizycznych</t>
  </si>
  <si>
    <t>2 009 214,00</t>
  </si>
  <si>
    <t>908 000,00</t>
  </si>
  <si>
    <t>736 000,00</t>
  </si>
  <si>
    <t>214,00</t>
  </si>
  <si>
    <t>170 000,00</t>
  </si>
  <si>
    <t>0360</t>
  </si>
  <si>
    <t>Podatek od spadków i darowizn</t>
  </si>
  <si>
    <t>10 000,00</t>
  </si>
  <si>
    <t>0430</t>
  </si>
  <si>
    <t>Wpływy z opłaty targowej</t>
  </si>
  <si>
    <t>4 000,00</t>
  </si>
  <si>
    <t>7 000,00</t>
  </si>
  <si>
    <t>75618</t>
  </si>
  <si>
    <t>Wpływy z innych opłat stanowiących dochody jednostek samorządu terytorialnego na podstawie ustaw</t>
  </si>
  <si>
    <t>239 300,00</t>
  </si>
  <si>
    <t>0410</t>
  </si>
  <si>
    <t>Wpływy z opłaty skarbowej</t>
  </si>
  <si>
    <t>19 000,00</t>
  </si>
  <si>
    <t>0480</t>
  </si>
  <si>
    <t>Wpływy z opłat za zezwolenia na sprzedaż alkoholu</t>
  </si>
  <si>
    <t>90 000,00</t>
  </si>
  <si>
    <t>0490</t>
  </si>
  <si>
    <t>Wpływy z innych lokalnych opłat pobieranych przez jednostki samorządu terytorialnego na podstawie odrębnych ustaw</t>
  </si>
  <si>
    <t>130 000,00</t>
  </si>
  <si>
    <t>75621</t>
  </si>
  <si>
    <t>Udziały gmin w podatkach stanowiących dochód budżetu państwa</t>
  </si>
  <si>
    <t>6 376 029,00</t>
  </si>
  <si>
    <t>0010</t>
  </si>
  <si>
    <t>Podatek dochodowy od osób fizycznych</t>
  </si>
  <si>
    <t>6 266 029,00</t>
  </si>
  <si>
    <t>0020</t>
  </si>
  <si>
    <t>Podatek dochodowy od osób prawnych</t>
  </si>
  <si>
    <t>110 000,00</t>
  </si>
  <si>
    <t>758</t>
  </si>
  <si>
    <t>Różne rozliczenia</t>
  </si>
  <si>
    <t>7 969 824,00</t>
  </si>
  <si>
    <t>75801</t>
  </si>
  <si>
    <t>Część oświatowa subwencji ogólnej dla jednostek samorządu terytorialnego</t>
  </si>
  <si>
    <t>7 469 892,00</t>
  </si>
  <si>
    <t>2920</t>
  </si>
  <si>
    <t>Subwencje ogólne z budżetu państwa</t>
  </si>
  <si>
    <t>75807</t>
  </si>
  <si>
    <t>Część wyrównawcza subwencji ogólnej dla gmin</t>
  </si>
  <si>
    <t>425 732,00</t>
  </si>
  <si>
    <t>75814</t>
  </si>
  <si>
    <t>Różne rozliczenia finansowe</t>
  </si>
  <si>
    <t>74 200,00</t>
  </si>
  <si>
    <t>14 400,00</t>
  </si>
  <si>
    <t>20 000,00</t>
  </si>
  <si>
    <t>2030</t>
  </si>
  <si>
    <t>Dotacje celowe otrzymane z budżetu państwa na realizację własnych zadań bieżących gmin (związków gmin)</t>
  </si>
  <si>
    <t>23 400,00</t>
  </si>
  <si>
    <t>6330</t>
  </si>
  <si>
    <t>Dotacje celowe otrzymane z budżetu państwa na realizację inwestycji i zakupów inwestycyjnych własnych gmin (związków gmin)</t>
  </si>
  <si>
    <t>16 400,00</t>
  </si>
  <si>
    <t>801</t>
  </si>
  <si>
    <t>313 896,00</t>
  </si>
  <si>
    <t>80101</t>
  </si>
  <si>
    <t>Szkoły podstawowe</t>
  </si>
  <si>
    <t>11 261,00</t>
  </si>
  <si>
    <t>8 948,00</t>
  </si>
  <si>
    <t>Wpływy z różnych dochodów</t>
  </si>
  <si>
    <t>2 313,00</t>
  </si>
  <si>
    <t>80103</t>
  </si>
  <si>
    <t>8 978,00</t>
  </si>
  <si>
    <t>2310</t>
  </si>
  <si>
    <t>Dotacje celowe otrzymane z gminy na zadania bieżące realizowane na podstawie porozumień (umów) między jednostkami samorządu terytorialnego</t>
  </si>
  <si>
    <t>80104</t>
  </si>
  <si>
    <t xml:space="preserve">Przedszkola </t>
  </si>
  <si>
    <t>293 657,00</t>
  </si>
  <si>
    <t>426,00</t>
  </si>
  <si>
    <t>114 000,00</t>
  </si>
  <si>
    <t>730,00</t>
  </si>
  <si>
    <t>204,00</t>
  </si>
  <si>
    <t>178 297,00</t>
  </si>
  <si>
    <t>1 138 106,00</t>
  </si>
  <si>
    <t>1 011 537,00</t>
  </si>
  <si>
    <t>1 002 914,00</t>
  </si>
  <si>
    <t>2360</t>
  </si>
  <si>
    <t>Dochody jednostek samorządu terytorialnego związane z realizacją zadań z zakresu administracji rządowej oraz innych zadań zleconych ustawami</t>
  </si>
  <si>
    <t>8 623,00</t>
  </si>
  <si>
    <t>3 231,00</t>
  </si>
  <si>
    <t>1 571,00</t>
  </si>
  <si>
    <t>1 660,00</t>
  </si>
  <si>
    <t>85214</t>
  </si>
  <si>
    <t>Zasiłki i pomoc w naturze oraz składki na ubezpieczenia emerytalne i rentowe</t>
  </si>
  <si>
    <t>71 509,00</t>
  </si>
  <si>
    <t>85216</t>
  </si>
  <si>
    <t>Zasiłki stałe</t>
  </si>
  <si>
    <t>18 240,00</t>
  </si>
  <si>
    <t>85219</t>
  </si>
  <si>
    <t>Ośrodki pomocy społecznej</t>
  </si>
  <si>
    <t>33 589,00</t>
  </si>
  <si>
    <t>2 500,00</t>
  </si>
  <si>
    <t>85,00</t>
  </si>
  <si>
    <t>31 004,00</t>
  </si>
  <si>
    <t>52 250,00</t>
  </si>
  <si>
    <t>90019</t>
  </si>
  <si>
    <t>15 000,00</t>
  </si>
  <si>
    <t>90020</t>
  </si>
  <si>
    <t>Wpływy i wydatki związane z gromadzeniem środków z opłat produktowych</t>
  </si>
  <si>
    <t>250,00</t>
  </si>
  <si>
    <t>0400</t>
  </si>
  <si>
    <t>Wpływy z opłaty produktowej</t>
  </si>
  <si>
    <t>90095</t>
  </si>
  <si>
    <t>37 000,00</t>
  </si>
  <si>
    <t xml:space="preserve">                                                                Przewodniczący Rady Gminy</t>
  </si>
  <si>
    <t xml:space="preserve">                                                                             Henryk Lesiński</t>
  </si>
  <si>
    <t>01009</t>
  </si>
  <si>
    <t>Spółki wodne</t>
  </si>
  <si>
    <t>2 000,00</t>
  </si>
  <si>
    <t>4430</t>
  </si>
  <si>
    <t>Różne opłaty i składki</t>
  </si>
  <si>
    <t>01030</t>
  </si>
  <si>
    <t>Izby rolnicze</t>
  </si>
  <si>
    <t>20 040,00</t>
  </si>
  <si>
    <t>2850</t>
  </si>
  <si>
    <t>Wpłaty gmin na rzecz izb rolniczych w wysokości 2% uzyskanych wpływów z podatku rolnego</t>
  </si>
  <si>
    <t>6050</t>
  </si>
  <si>
    <t>Wydatki inwestycyjne jednostek budżetowych</t>
  </si>
  <si>
    <t>600</t>
  </si>
  <si>
    <t>60004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</si>
  <si>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</si>
  <si>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</si>
  <si>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</si>
  <si>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</si>
  <si>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60014</t>
  </si>
  <si>
    <t>Drogi publiczne powiatowe</t>
  </si>
  <si>
    <t>18 000,00</t>
  </si>
  <si>
    <t>60016</t>
  </si>
  <si>
    <t>Drogi publiczne gminne</t>
  </si>
  <si>
    <t>50 000,00</t>
  </si>
  <si>
    <t>4270</t>
  </si>
  <si>
    <t>Zakup usług remontowych</t>
  </si>
  <si>
    <t>335 958,00</t>
  </si>
  <si>
    <t>210 000,00</t>
  </si>
  <si>
    <t>60017</t>
  </si>
  <si>
    <t>Drogi wewnetrzne</t>
  </si>
  <si>
    <t>160,00</t>
  </si>
  <si>
    <t>630</t>
  </si>
  <si>
    <t>Turystyka</t>
  </si>
  <si>
    <t>10 200,00</t>
  </si>
  <si>
    <t>63095</t>
  </si>
  <si>
    <t>5 700,00</t>
  </si>
  <si>
    <t>4 500,00</t>
  </si>
  <si>
    <t>290 200,00</t>
  </si>
  <si>
    <t>70004</t>
  </si>
  <si>
    <t>Różne jednostki obsługi gospodarki mieszkaniowej</t>
  </si>
  <si>
    <t>150,00</t>
  </si>
  <si>
    <t>12 990,00</t>
  </si>
  <si>
    <t>1 400,00</t>
  </si>
  <si>
    <t>4480</t>
  </si>
  <si>
    <t>254 000,00</t>
  </si>
  <si>
    <t>4580</t>
  </si>
  <si>
    <t>4600</t>
  </si>
  <si>
    <t>Kary i odszkodowania wypłacane na rzecz osób prawnych i innych jednostek organizacyjnych</t>
  </si>
  <si>
    <t>16 000,00</t>
  </si>
  <si>
    <t>4610</t>
  </si>
  <si>
    <t>Koszty postępowania sądowego i prokuratorskiego</t>
  </si>
  <si>
    <t>710</t>
  </si>
  <si>
    <t>Działalność usługowa</t>
  </si>
  <si>
    <t>115 760,00</t>
  </si>
  <si>
    <t>71004</t>
  </si>
  <si>
    <t>Plany zagospodarowania przestrzennego</t>
  </si>
  <si>
    <t>51 760,00</t>
  </si>
  <si>
    <t>260,00</t>
  </si>
  <si>
    <t>4170</t>
  </si>
  <si>
    <t>Wynagrodzenia bezosobowe</t>
  </si>
  <si>
    <t>1 500,00</t>
  </si>
  <si>
    <t>71014</t>
  </si>
  <si>
    <t>Opracowania geodezyjne i kartograficzne</t>
  </si>
  <si>
    <t>71095</t>
  </si>
  <si>
    <t>44 000,00</t>
  </si>
  <si>
    <t>34 000,00</t>
  </si>
  <si>
    <t>2 119 193,00</t>
  </si>
  <si>
    <t>25 990,00</t>
  </si>
  <si>
    <t>4 401,00</t>
  </si>
  <si>
    <t>636,00</t>
  </si>
  <si>
    <t>500,00</t>
  </si>
  <si>
    <t>13 111,00</t>
  </si>
  <si>
    <t>1 300,00</t>
  </si>
  <si>
    <t>75022</t>
  </si>
  <si>
    <t>Rady gmin (miast i miast na prawach powiatu)</t>
  </si>
  <si>
    <t>94 000,00</t>
  </si>
  <si>
    <t>3030</t>
  </si>
  <si>
    <t xml:space="preserve">Różne wydatki na rzecz osób fizycznych </t>
  </si>
  <si>
    <t>86 000,00</t>
  </si>
  <si>
    <t>3 500,00</t>
  </si>
  <si>
    <t>1 754 380,00</t>
  </si>
  <si>
    <t>3020</t>
  </si>
  <si>
    <t>Wydatki osobowe niezaliczone do wynagrodzeń</t>
  </si>
  <si>
    <t>1 200,00</t>
  </si>
  <si>
    <t>993 780,00</t>
  </si>
  <si>
    <t>4040</t>
  </si>
  <si>
    <t>Dodatkowe wynagrodzenie roczne</t>
  </si>
  <si>
    <t>84 800,00</t>
  </si>
  <si>
    <t>184 600,00</t>
  </si>
  <si>
    <t>25 800,00</t>
  </si>
  <si>
    <t>4 700,00</t>
  </si>
  <si>
    <t>54 000,00</t>
  </si>
  <si>
    <t>39 000,00</t>
  </si>
  <si>
    <t>4280</t>
  </si>
  <si>
    <t>Zakup usług zdrowotnych</t>
  </si>
  <si>
    <t>263 300,00</t>
  </si>
  <si>
    <t>4350</t>
  </si>
  <si>
    <t>Zakup usług dostępu do sieci Internet</t>
  </si>
  <si>
    <t>10 850,00</t>
  </si>
  <si>
    <t>4360</t>
  </si>
  <si>
    <t>Opłaty z tytułu zakupu usług telekomunikacyjnych świadczonych w ruchomej publicznej sieci telefonicznej</t>
  </si>
  <si>
    <t>4 900,00</t>
  </si>
  <si>
    <t>6 200,00</t>
  </si>
  <si>
    <t>8 500,00</t>
  </si>
  <si>
    <t>4420</t>
  </si>
  <si>
    <t>Podróże służbowe zagraniczne</t>
  </si>
  <si>
    <t>1 650,00</t>
  </si>
  <si>
    <t>24 070,00</t>
  </si>
  <si>
    <t>4 800,00</t>
  </si>
  <si>
    <t>4 300,00</t>
  </si>
  <si>
    <t>6060</t>
  </si>
  <si>
    <t>Wydatki na zakupy inwestycyjne jednostek budżetowych</t>
  </si>
  <si>
    <t>31 430,00</t>
  </si>
  <si>
    <t>75075</t>
  </si>
  <si>
    <t>Promocja jednostek samorządu terytorialnego</t>
  </si>
  <si>
    <t>114 025,00</t>
  </si>
  <si>
    <t>21 448,00</t>
  </si>
  <si>
    <t>92 577,00</t>
  </si>
  <si>
    <t>75095</t>
  </si>
  <si>
    <t>110 850,00</t>
  </si>
  <si>
    <t>23 500,00</t>
  </si>
  <si>
    <t>4100</t>
  </si>
  <si>
    <t>Wynagrodzenia agencyjno-prowizyjne</t>
  </si>
  <si>
    <t>22 200,00</t>
  </si>
  <si>
    <t>6 650,00</t>
  </si>
  <si>
    <t>8 000,00</t>
  </si>
  <si>
    <t>40 000,00</t>
  </si>
  <si>
    <t>880,00</t>
  </si>
  <si>
    <t>21,00</t>
  </si>
  <si>
    <t>754</t>
  </si>
  <si>
    <t>Bezpieczeństwo publiczne i ochrona przeciwpożarowa</t>
  </si>
  <si>
    <t>75412</t>
  </si>
  <si>
    <t>Ochotnicze straże pożarne</t>
  </si>
  <si>
    <t>210 211,00</t>
  </si>
  <si>
    <t>39 200,00</t>
  </si>
  <si>
    <t>40 781,00</t>
  </si>
  <si>
    <t>16 600,00</t>
  </si>
  <si>
    <t>1 130,00</t>
  </si>
  <si>
    <t>27 000,00</t>
  </si>
  <si>
    <t>11 500,00</t>
  </si>
  <si>
    <t>75421</t>
  </si>
  <si>
    <t>Zarządzanie kryzysowe</t>
  </si>
  <si>
    <t>600,00</t>
  </si>
  <si>
    <t>4810</t>
  </si>
  <si>
    <t>Rezerwy</t>
  </si>
  <si>
    <t>757</t>
  </si>
  <si>
    <t>Obsługa długu publicznego</t>
  </si>
  <si>
    <t>310 000,00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</si>
  <si>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</si>
  <si>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</si>
  <si>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</si>
  <si>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</si>
  <si>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</si>
  <si>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</si>
  <si>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300 000,00</t>
  </si>
  <si>
    <t>75818</t>
  </si>
  <si>
    <t>Rezerwy ogólne i celowe</t>
  </si>
  <si>
    <t>4 088 407,00</t>
  </si>
  <si>
    <t>2590</t>
  </si>
  <si>
    <t>Dotacja podmiotowa z budżetu dla publicznej jednostki systemu oświaty prowadzonej przez osobę prawną inną niż jednostka samorządu terytorialnego lub przez osobę fizyczną</t>
  </si>
  <si>
    <t>688 900,00</t>
  </si>
  <si>
    <t>190 121,00</t>
  </si>
  <si>
    <t>2 095 948,00</t>
  </si>
  <si>
    <t>181 795,00</t>
  </si>
  <si>
    <t>423 538,00</t>
  </si>
  <si>
    <t>60 131,00</t>
  </si>
  <si>
    <t>4140</t>
  </si>
  <si>
    <t>Wpłaty na Państwowy Fundusz Rehabilitacji Osób Niepełnosprawnych</t>
  </si>
  <si>
    <t>7 026,00</t>
  </si>
  <si>
    <t>4 256,00</t>
  </si>
  <si>
    <t>67 395,00</t>
  </si>
  <si>
    <t>4240</t>
  </si>
  <si>
    <t>Zakup pomocy naukowych, dydaktycznych i książek</t>
  </si>
  <si>
    <t>10 167,00</t>
  </si>
  <si>
    <t>117 270,00</t>
  </si>
  <si>
    <t>15 272,00</t>
  </si>
  <si>
    <t>4 314,00</t>
  </si>
  <si>
    <t>62 742,00</t>
  </si>
  <si>
    <t>4 377,00</t>
  </si>
  <si>
    <t>1 799,00</t>
  </si>
  <si>
    <t>2 648,00</t>
  </si>
  <si>
    <t>4 372,00</t>
  </si>
  <si>
    <t>11 154,00</t>
  </si>
  <si>
    <t>134 089,00</t>
  </si>
  <si>
    <t>1 093,00</t>
  </si>
  <si>
    <t>195 874,00</t>
  </si>
  <si>
    <t>3 177,00</t>
  </si>
  <si>
    <t>192 697,00</t>
  </si>
  <si>
    <t>3 114 162,00</t>
  </si>
  <si>
    <t>2540</t>
  </si>
  <si>
    <t>Dotacja podmiotowa z budżetu dla niepublicznej jednostki systemu oświaty</t>
  </si>
  <si>
    <t>1 406 201,00</t>
  </si>
  <si>
    <t>72 441,00</t>
  </si>
  <si>
    <t>905 424,00</t>
  </si>
  <si>
    <t>63 398,00</t>
  </si>
  <si>
    <t>178 692,00</t>
  </si>
  <si>
    <t>25 332,00</t>
  </si>
  <si>
    <t>3 753,00</t>
  </si>
  <si>
    <t>3 361,00</t>
  </si>
  <si>
    <t>32 850,00</t>
  </si>
  <si>
    <t>6 448,00</t>
  </si>
  <si>
    <t>53 730,00</t>
  </si>
  <si>
    <t>11 936,00</t>
  </si>
  <si>
    <t>2 310,00</t>
  </si>
  <si>
    <t>34 545,00</t>
  </si>
  <si>
    <t>1 669,00</t>
  </si>
  <si>
    <t>1 227,00</t>
  </si>
  <si>
    <t>1 452,00</t>
  </si>
  <si>
    <t>1 485,00</t>
  </si>
  <si>
    <t>5 519,00</t>
  </si>
  <si>
    <t>58 206,00</t>
  </si>
  <si>
    <t>4590</t>
  </si>
  <si>
    <t>Kary i odszkodowania wypłacane na rzecz osób fizycznych</t>
  </si>
  <si>
    <t>3 260,00</t>
  </si>
  <si>
    <t>723,00</t>
  </si>
  <si>
    <t>80110</t>
  </si>
  <si>
    <t>Gimnazja</t>
  </si>
  <si>
    <t>2 095 666,00</t>
  </si>
  <si>
    <t>105 015,00</t>
  </si>
  <si>
    <t>1 299 453,00</t>
  </si>
  <si>
    <t>102 665,00</t>
  </si>
  <si>
    <t>258 924,00</t>
  </si>
  <si>
    <t>36 709,00</t>
  </si>
  <si>
    <t>4 616,00</t>
  </si>
  <si>
    <t>35 957,00</t>
  </si>
  <si>
    <t>4211</t>
  </si>
  <si>
    <t>8 586,00</t>
  </si>
  <si>
    <t>6 204,00</t>
  </si>
  <si>
    <t>57 806,00</t>
  </si>
  <si>
    <t>10 507,00</t>
  </si>
  <si>
    <t>1 877,00</t>
  </si>
  <si>
    <t>25 440,00</t>
  </si>
  <si>
    <t>4301</t>
  </si>
  <si>
    <t>25 000,00</t>
  </si>
  <si>
    <t>1 721,00</t>
  </si>
  <si>
    <t>928,00</t>
  </si>
  <si>
    <t>1 444,00</t>
  </si>
  <si>
    <t>3 311,00</t>
  </si>
  <si>
    <t>4421</t>
  </si>
  <si>
    <t>6 236,00</t>
  </si>
  <si>
    <t>4431</t>
  </si>
  <si>
    <t>3 000,00</t>
  </si>
  <si>
    <t>74 387,00</t>
  </si>
  <si>
    <t>80113</t>
  </si>
  <si>
    <t>Dowożenie uczniów do szkół</t>
  </si>
  <si>
    <t>339 700,00</t>
  </si>
  <si>
    <t>2 100,00</t>
  </si>
  <si>
    <t>336 000,00</t>
  </si>
  <si>
    <t>80146</t>
  </si>
  <si>
    <t>Dokształcanie i doskonalenie nauczycieli</t>
  </si>
  <si>
    <t>40 599,00</t>
  </si>
  <si>
    <t>3 600,00</t>
  </si>
  <si>
    <t>10 799,00</t>
  </si>
  <si>
    <t>1 700,00</t>
  </si>
  <si>
    <t>21 500,00</t>
  </si>
  <si>
    <t>80148</t>
  </si>
  <si>
    <t>298 489,00</t>
  </si>
  <si>
    <t>1 675,00</t>
  </si>
  <si>
    <t>190 115,00</t>
  </si>
  <si>
    <t>14 719,00</t>
  </si>
  <si>
    <t>35 211,00</t>
  </si>
  <si>
    <t>5 019,00</t>
  </si>
  <si>
    <t>560,00</t>
  </si>
  <si>
    <t>13 299,00</t>
  </si>
  <si>
    <t>14 131,00</t>
  </si>
  <si>
    <t>3 723,00</t>
  </si>
  <si>
    <t>1 003,00</t>
  </si>
  <si>
    <t>7 815,00</t>
  </si>
  <si>
    <t>1 759,00</t>
  </si>
  <si>
    <t>8 355,00</t>
  </si>
  <si>
    <t>1 105,00</t>
  </si>
  <si>
    <t>80195</t>
  </si>
  <si>
    <t>200,00</t>
  </si>
  <si>
    <t>102 805,00</t>
  </si>
  <si>
    <t>7 700,00</t>
  </si>
  <si>
    <t>18 921,00</t>
  </si>
  <si>
    <t>2 713,00</t>
  </si>
  <si>
    <t>11 000,00</t>
  </si>
  <si>
    <t>8 200,00</t>
  </si>
  <si>
    <t>46 450,00</t>
  </si>
  <si>
    <t>1 230,00</t>
  </si>
  <si>
    <t>851</t>
  </si>
  <si>
    <t>Ochrona zdrowia</t>
  </si>
  <si>
    <t>85153</t>
  </si>
  <si>
    <t>Zwalczanie narkomanii</t>
  </si>
  <si>
    <t>1 000,00</t>
  </si>
  <si>
    <t>85154</t>
  </si>
  <si>
    <t>Przeciwdziałanie alkoholizmowi</t>
  </si>
  <si>
    <t>89 000,00</t>
  </si>
  <si>
    <t>22 704,00</t>
  </si>
  <si>
    <t>1 885,00</t>
  </si>
  <si>
    <t>5 493,00</t>
  </si>
  <si>
    <t>744,00</t>
  </si>
  <si>
    <t>19 190,00</t>
  </si>
  <si>
    <t>10 153,00</t>
  </si>
  <si>
    <t>4220</t>
  </si>
  <si>
    <t>5 842,00</t>
  </si>
  <si>
    <t>19 621,00</t>
  </si>
  <si>
    <t>241,00</t>
  </si>
  <si>
    <t>547,00</t>
  </si>
  <si>
    <t>2 300,00</t>
  </si>
  <si>
    <t>280,00</t>
  </si>
  <si>
    <t>2 012 830,00</t>
  </si>
  <si>
    <t>85202</t>
  </si>
  <si>
    <t>Domy pomocy społecznej</t>
  </si>
  <si>
    <t>253 030,00</t>
  </si>
  <si>
    <t>4330</t>
  </si>
  <si>
    <t>Zakup usług przez jednostki samorządu terytorialnego od innych jednostek samorządu terytorialnego</t>
  </si>
  <si>
    <t>85204</t>
  </si>
  <si>
    <t>Rodziny zastępcze</t>
  </si>
  <si>
    <t>7 920,00</t>
  </si>
  <si>
    <t>85205</t>
  </si>
  <si>
    <t>Zadania w zakresie przeciwdziałania przemocy w rodzinie</t>
  </si>
  <si>
    <t>85206</t>
  </si>
  <si>
    <t>Wspieranie rodziny</t>
  </si>
  <si>
    <t>38 033,00</t>
  </si>
  <si>
    <t>27 287,00</t>
  </si>
  <si>
    <t>2 246,00</t>
  </si>
  <si>
    <t>5 157,00</t>
  </si>
  <si>
    <t>724,00</t>
  </si>
  <si>
    <t>1 168,00</t>
  </si>
  <si>
    <t>1 094,00</t>
  </si>
  <si>
    <t>357,00</t>
  </si>
  <si>
    <t>941 490,00</t>
  </si>
  <si>
    <t>20 525,00</t>
  </si>
  <si>
    <t>34 296,00</t>
  </si>
  <si>
    <t>503,00</t>
  </si>
  <si>
    <t>3 855,00</t>
  </si>
  <si>
    <t>3 662,00</t>
  </si>
  <si>
    <t>4 562,00</t>
  </si>
  <si>
    <t>800,00</t>
  </si>
  <si>
    <t>50,00</t>
  </si>
  <si>
    <t>700,00</t>
  </si>
  <si>
    <t>3 646,00</t>
  </si>
  <si>
    <t>174 264,00</t>
  </si>
  <si>
    <t>85215</t>
  </si>
  <si>
    <t>Dodatki mieszkaniowe</t>
  </si>
  <si>
    <t>19 055,00</t>
  </si>
  <si>
    <t>17 100,00</t>
  </si>
  <si>
    <t>1 955,00</t>
  </si>
  <si>
    <t>22 800,00</t>
  </si>
  <si>
    <t>424 659,00</t>
  </si>
  <si>
    <t>370,00</t>
  </si>
  <si>
    <t>291 012,00</t>
  </si>
  <si>
    <t>23 711,00</t>
  </si>
  <si>
    <t>50 536,00</t>
  </si>
  <si>
    <t>7 092,00</t>
  </si>
  <si>
    <t>17 063,00</t>
  </si>
  <si>
    <t>7 916,00</t>
  </si>
  <si>
    <t>459,00</t>
  </si>
  <si>
    <t>8 813,00</t>
  </si>
  <si>
    <t>1 442,00</t>
  </si>
  <si>
    <t>3 262,00</t>
  </si>
  <si>
    <t>4 317,00</t>
  </si>
  <si>
    <t>642,00</t>
  </si>
  <si>
    <t>5 744,00</t>
  </si>
  <si>
    <t>109,00</t>
  </si>
  <si>
    <t>2 171,00</t>
  </si>
  <si>
    <t>85228</t>
  </si>
  <si>
    <t>Usługi opiekuńcze i specjalistyczne usługi opiekuńcze</t>
  </si>
  <si>
    <t>585,00</t>
  </si>
  <si>
    <t>62,00</t>
  </si>
  <si>
    <t>3 353,00</t>
  </si>
  <si>
    <t>85295</t>
  </si>
  <si>
    <t>51 886,00</t>
  </si>
  <si>
    <t>33 128,00</t>
  </si>
  <si>
    <t>2 253,00</t>
  </si>
  <si>
    <t>16 505,00</t>
  </si>
  <si>
    <t>853</t>
  </si>
  <si>
    <t>Pozostałe zadania w zakresie polityki społecznej</t>
  </si>
  <si>
    <t>85311</t>
  </si>
  <si>
    <t>Rehabilitacja zawodowa i społeczna osób niepełnosprawnych</t>
  </si>
  <si>
    <t>85395</t>
  </si>
  <si>
    <t>9 000,00</t>
  </si>
  <si>
    <t>2820</t>
  </si>
  <si>
    <t>Dotacja celowa z budżetu na finansowanie lub dofinansowanie zadań zleconych do realizacji stowarzyszeniom</t>
  </si>
  <si>
    <t>854</t>
  </si>
  <si>
    <t>Edukacyjna opieka wychowawcza</t>
  </si>
  <si>
    <t>169 571,00</t>
  </si>
  <si>
    <t>85401</t>
  </si>
  <si>
    <t>Świetlice szkolne</t>
  </si>
  <si>
    <t>157 485,00</t>
  </si>
  <si>
    <t>4 512,00</t>
  </si>
  <si>
    <t>108 683,00</t>
  </si>
  <si>
    <t>8 121,00</t>
  </si>
  <si>
    <t>20 854,00</t>
  </si>
  <si>
    <t>2 972,00</t>
  </si>
  <si>
    <t>528,00</t>
  </si>
  <si>
    <t>8 366,00</t>
  </si>
  <si>
    <t>569,00</t>
  </si>
  <si>
    <t>2 880,00</t>
  </si>
  <si>
    <t>85415</t>
  </si>
  <si>
    <t>Pomoc materialna dla uczniów</t>
  </si>
  <si>
    <t>3240</t>
  </si>
  <si>
    <t>Stypendia dla uczniów</t>
  </si>
  <si>
    <t>85446</t>
  </si>
  <si>
    <t>1 086,00</t>
  </si>
  <si>
    <t>90002</t>
  </si>
  <si>
    <t>2320</t>
  </si>
  <si>
    <t>Dotacje celowe przekazane dla powiatu na zadania bieżące realizowane na podstawie porozumień (umów) między jednostkami samorządu terytorialnego</t>
  </si>
  <si>
    <t>90003</t>
  </si>
  <si>
    <t>Oczyszczanie miast i wsi</t>
  </si>
  <si>
    <t>158 492,00</t>
  </si>
  <si>
    <t>33 292,00</t>
  </si>
  <si>
    <t>90 100,00</t>
  </si>
  <si>
    <t>20 100,00</t>
  </si>
  <si>
    <t>4520</t>
  </si>
  <si>
    <t>Opłaty na rzecz budżetów jednostek samorządu terytorialnego</t>
  </si>
  <si>
    <t>117 277,00</t>
  </si>
  <si>
    <t>14 500,00</t>
  </si>
  <si>
    <t>5 500,00</t>
  </si>
  <si>
    <t>97 277,00</t>
  </si>
  <si>
    <t>90013</t>
  </si>
  <si>
    <t>Schroniska dla zwierząt</t>
  </si>
  <si>
    <t>112 500,00</t>
  </si>
  <si>
    <t>6 700,00</t>
  </si>
  <si>
    <t>6650</t>
  </si>
  <si>
    <t>Wpłaty gmin i powiatów na rzecz innych jednostek samorządu terytorialnego oraz związków gmin lub związków powiatów na dofinansowanie zadań inwestycyjnych i zakupów inwestycyjnych</t>
  </si>
  <si>
    <t>85 800,00</t>
  </si>
  <si>
    <t>90015</t>
  </si>
  <si>
    <t>Oświetlenie ulic, placów i dróg</t>
  </si>
  <si>
    <t>470 400,00</t>
  </si>
  <si>
    <t>6 000,00</t>
  </si>
  <si>
    <t>240 400,00</t>
  </si>
  <si>
    <t>100 000,00</t>
  </si>
  <si>
    <t>24 000,00</t>
  </si>
  <si>
    <t>90017</t>
  </si>
  <si>
    <t>Zakłady gospodarki komunalnej</t>
  </si>
  <si>
    <t>2650</t>
  </si>
  <si>
    <t>Dotacja przedmiotowa z budżetu dla samorządowego zakładu budżetowego</t>
  </si>
  <si>
    <t>6210</t>
  </si>
  <si>
    <t>Dotacje celowe z budżetu na finansowanie lub dofinansowanie kosztów realizacji inwestycji i zakupów inwestycyjnych samorządowych zakładów budżetowych</t>
  </si>
  <si>
    <t>440 000,00</t>
  </si>
  <si>
    <t>140 810,00</t>
  </si>
  <si>
    <t>60,00</t>
  </si>
  <si>
    <t>1 550,00</t>
  </si>
  <si>
    <t>8 400,00</t>
  </si>
  <si>
    <t>76 080,00</t>
  </si>
  <si>
    <t>30 720,00</t>
  </si>
  <si>
    <t>18 500,00</t>
  </si>
  <si>
    <t>921</t>
  </si>
  <si>
    <t>Kultura i ochrona dziedzictwa narodowego</t>
  </si>
  <si>
    <t>1 157 677,00</t>
  </si>
  <si>
    <t>92109</t>
  </si>
  <si>
    <t>Domy i ośrodki kultury, świetlice i kluby</t>
  </si>
  <si>
    <t>35 523,00</t>
  </si>
  <si>
    <t>2 400,00</t>
  </si>
  <si>
    <t>340,00</t>
  </si>
  <si>
    <t>14 000,00</t>
  </si>
  <si>
    <t>17 483,00</t>
  </si>
  <si>
    <t>92114</t>
  </si>
  <si>
    <t>Pozostałe instytucje kultury</t>
  </si>
  <si>
    <t>832 534,00</t>
  </si>
  <si>
    <t>2480</t>
  </si>
  <si>
    <t>Dotacja podmiotowa z budżetu dla samorządowej instytucji kultury</t>
  </si>
  <si>
    <t>92116</t>
  </si>
  <si>
    <t>Biblioteki</t>
  </si>
  <si>
    <t>161 820,00</t>
  </si>
  <si>
    <t>6220</t>
  </si>
  <si>
    <t>Dotacje celowe z budżetu na finansowanie lub dofinansowanie kosztów realizacji inwestycji i zakupów inwestycyjnych innych jednostek sektora finansów publicznych</t>
  </si>
  <si>
    <t>92195</t>
  </si>
  <si>
    <t>27 800,00</t>
  </si>
  <si>
    <t>926</t>
  </si>
  <si>
    <t>Kultura fizyczna</t>
  </si>
  <si>
    <t>92695</t>
  </si>
  <si>
    <t>36 000,00</t>
  </si>
  <si>
    <t>3040</t>
  </si>
  <si>
    <t>Nagrody o charakterze szczególnym niezaliczone do wynagrodzeń</t>
  </si>
  <si>
    <t>3250</t>
  </si>
  <si>
    <t>Stypendia różne</t>
  </si>
  <si>
    <t>9 600,00</t>
  </si>
  <si>
    <t>16 055,00</t>
  </si>
  <si>
    <t>5 100,00</t>
  </si>
  <si>
    <t>38 400,00</t>
  </si>
  <si>
    <t xml:space="preserve">                                                            Przewodniczący Rady Gminy</t>
  </si>
  <si>
    <t xml:space="preserve">                                                                      Henryk Lesiński</t>
  </si>
  <si>
    <t>Miasto Poznań za pobyt dziecka ww oddziale przedszkolnym w szkołach podstawowych</t>
  </si>
  <si>
    <t>Stowarzyszenie Rozwoju Oświaty oraz Upowszechniania Kultury na Wsi w Ziminie - prowadzenie publicznego oddziału przedszkolnego</t>
  </si>
  <si>
    <t>przedmioto- wej</t>
  </si>
  <si>
    <t>- dotacja celowa</t>
  </si>
  <si>
    <t>2 162 000,00</t>
  </si>
  <si>
    <t>2 380 083,00</t>
  </si>
  <si>
    <t>22 959 546,00</t>
  </si>
  <si>
    <t>2 981 479,00</t>
  </si>
  <si>
    <t>1 967 000,00</t>
  </si>
  <si>
    <t>1 527 000,00</t>
  </si>
  <si>
    <t>22 924 511,00</t>
  </si>
  <si>
    <t xml:space="preserve">1. Zakład Komunalny w Kleszczewie w tym:                              </t>
  </si>
  <si>
    <t xml:space="preserve"> - dotacja przedmiotowa</t>
  </si>
  <si>
    <t>dostarczanie wody</t>
  </si>
  <si>
    <t>odbiór ścieków</t>
  </si>
  <si>
    <t>Budowa kanalizacji deszczowej na ul. Lawendowej w Gowarzewie</t>
  </si>
  <si>
    <t>Budowa kanalizacji deszczowej na ul. Polnej w Gowarzewie</t>
  </si>
  <si>
    <t>razem</t>
  </si>
  <si>
    <t>Budowa sieci kanalizacji sanitarnej  w Tulcach Gmina Kleszczewo - ochrona środowiska</t>
  </si>
  <si>
    <t>Budowa ulicy Krokusowej</t>
  </si>
  <si>
    <t>zakup sprzętu i programów Urząd Gminy</t>
  </si>
  <si>
    <t>Budowa przystanku autobusowego F. sołecki Śródka</t>
  </si>
  <si>
    <t>Budowa przystanku autobusowego F. sołecki Komorniki</t>
  </si>
  <si>
    <t>Wpłata na budowę schroniska dla Zwierząt w Skałowie</t>
  </si>
  <si>
    <t xml:space="preserve">Zakup autobusu </t>
  </si>
  <si>
    <t>Zakup wyposażenia do rozbudowanego budynku GOK</t>
  </si>
  <si>
    <t>Ogółem wydatki majątkowe</t>
  </si>
  <si>
    <t>Określenie zadania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</si>
  <si>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</si>
  <si>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   Henryk Lesiński</t>
  </si>
  <si>
    <t>60 600,00</t>
  </si>
  <si>
    <t>270 811,00</t>
  </si>
  <si>
    <t xml:space="preserve">                                                                      Załącznik Nr 2a</t>
  </si>
  <si>
    <t>Plan wydatków majątkowych  na 2014r</t>
  </si>
  <si>
    <t>Zakres dotacji</t>
  </si>
  <si>
    <t>Niepubliczne Przedszkole"Balbinka" w Gowarzewie - prowadzenie przedszkola niepublicznego</t>
  </si>
  <si>
    <t>Budowa kanalizacji deszczowej w Krzyżownikach przy placu zabaw</t>
  </si>
  <si>
    <t>Budowa oświetlenia (Gowarzewo, Krzyżowniki, Tulce, Szewce)</t>
  </si>
  <si>
    <t>Zakup urządzeń rekreacyjnych F. sołecki Kleszczewo</t>
  </si>
  <si>
    <t>Promocja  sołectwa</t>
  </si>
  <si>
    <t xml:space="preserve">Utrzymanie czystości i porządku </t>
  </si>
  <si>
    <t>Budowa chodnika - zakup materiałów</t>
  </si>
  <si>
    <t>Promocja Gminy Kleszczewo - wsi Zimin</t>
  </si>
  <si>
    <t>Opracowanie koncepcji  kanalizacji pozostałej części Gminy</t>
  </si>
  <si>
    <t xml:space="preserve">Budowa części chodnika w Śródce </t>
  </si>
  <si>
    <t>Budowa chodnika w Tulcach ul. Poznańska  przy kościele</t>
  </si>
  <si>
    <t>Budowa chodnika w Poklatkach F. sołecki</t>
  </si>
  <si>
    <t xml:space="preserve">Budowa chodnika w Nagradowicach (w tym  F. sołecki 7.977) </t>
  </si>
  <si>
    <t>Zakup rozpieracza ramiennego F. sołecki</t>
  </si>
  <si>
    <t>Zakup zbiornika do stacji paliw</t>
  </si>
  <si>
    <t>Zakup ciągnika</t>
  </si>
  <si>
    <t>Urządzenie terenu rekreacyjnego F. sołecki Krerowo</t>
  </si>
  <si>
    <t>Wykonanie miejsc postojowych przy boisku F. sołecki Krzyżowniki</t>
  </si>
  <si>
    <t>Urządzenie terenu rekreacyjnego F. sołecki Śródka</t>
  </si>
  <si>
    <t>Dokończenie ogrodzenia stadionu gminnego w Kleszczewie  oraz uzupełnienie  bramek i  piłko chwytów</t>
  </si>
  <si>
    <t>Zakup i montaż piłkochwytów na boisku treningowym w Tulcach</t>
  </si>
  <si>
    <t>1 454 550,00</t>
  </si>
  <si>
    <t>1 432 510,00</t>
  </si>
  <si>
    <t>1 235 695,00</t>
  </si>
  <si>
    <t>10 374 816,00</t>
  </si>
  <si>
    <t>201 919,00</t>
  </si>
  <si>
    <t>296 178,00</t>
  </si>
  <si>
    <t>189 723,00</t>
  </si>
  <si>
    <t>Budowachodnika w Gowarzewie ul. Siekierecka</t>
  </si>
  <si>
    <t>313 977,00</t>
  </si>
  <si>
    <t>331 977,00</t>
  </si>
  <si>
    <t>239 600,00</t>
  </si>
  <si>
    <t>835 558,00</t>
  </si>
  <si>
    <t>Dotacje przedmiotowe</t>
  </si>
  <si>
    <t>Dotacje celowe</t>
  </si>
  <si>
    <t>zakup autobusu - prowadzenie komunikacji autobusowej</t>
  </si>
  <si>
    <t xml:space="preserve">zakup ciągnika - odwożenie osadu z oczyszalni ścieków,  naprawy sieci wodociądowej i kanalizacyjnej </t>
  </si>
  <si>
    <t>Dochody i wydatki w 2014 roku w zakresie zadań realizowanych w drodze umów lub porozumień między jednostkami samorządu terytorialnego</t>
  </si>
  <si>
    <t>zakup zbiornika do stacji paliw -  prowadzenie komunikacji autobusowej</t>
  </si>
  <si>
    <t>932 534,00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</si>
</sst>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name val="Arial CE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8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8.5"/>
      <color theme="1"/>
      <name val="Czcionka tekstu podstawowego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/>
      <top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1" xfId="0" applyNumberFormat="1" applyFont="1" applyFill="1" applyBorder="1" applyAlignment="1" applyProtection="1">
      <alignment horizontal="left"/>
      <protection locked="0"/>
    </xf>
    <xf numFmtId="0" fontId="7" fillId="34" borderId="11" xfId="0" applyNumberFormat="1" applyFont="1" applyFill="1" applyBorder="1" applyAlignment="1" applyProtection="1">
      <alignment horizontal="left" wrapText="1"/>
      <protection locked="0"/>
    </xf>
    <xf numFmtId="0" fontId="77" fillId="0" borderId="10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3" xfId="0" applyFont="1" applyBorder="1" applyAlignment="1">
      <alignment wrapText="1"/>
    </xf>
    <xf numFmtId="49" fontId="77" fillId="0" borderId="13" xfId="0" applyNumberFormat="1" applyFont="1" applyBorder="1" applyAlignment="1">
      <alignment/>
    </xf>
    <xf numFmtId="4" fontId="77" fillId="0" borderId="13" xfId="0" applyNumberFormat="1" applyFont="1" applyBorder="1" applyAlignment="1">
      <alignment/>
    </xf>
    <xf numFmtId="0" fontId="77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/>
    </xf>
    <xf numFmtId="4" fontId="77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7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78" fillId="0" borderId="0" xfId="0" applyFont="1" applyAlignment="1">
      <alignment/>
    </xf>
    <xf numFmtId="0" fontId="79" fillId="0" borderId="10" xfId="0" applyFont="1" applyBorder="1" applyAlignment="1">
      <alignment vertical="center" wrapText="1"/>
    </xf>
    <xf numFmtId="4" fontId="79" fillId="0" borderId="10" xfId="0" applyNumberFormat="1" applyFont="1" applyBorder="1" applyAlignment="1">
      <alignment vertical="center"/>
    </xf>
    <xf numFmtId="4" fontId="78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80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4" fontId="0" fillId="0" borderId="0" xfId="0" applyNumberFormat="1" applyAlignment="1">
      <alignment wrapText="1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77" fillId="0" borderId="13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72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83" fillId="0" borderId="0" xfId="0" applyFont="1" applyAlignment="1">
      <alignment/>
    </xf>
    <xf numFmtId="0" fontId="26" fillId="0" borderId="0" xfId="0" applyFont="1" applyAlignment="1">
      <alignment/>
    </xf>
    <xf numFmtId="0" fontId="8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3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 wrapText="1"/>
    </xf>
    <xf numFmtId="3" fontId="20" fillId="0" borderId="16" xfId="0" applyNumberFormat="1" applyFont="1" applyBorder="1" applyAlignment="1">
      <alignment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22" fillId="0" borderId="15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85" fillId="0" borderId="18" xfId="0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4" fontId="33" fillId="34" borderId="1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6" xfId="0" applyNumberFormat="1" applyFont="1" applyBorder="1" applyAlignment="1">
      <alignment horizontal="right" wrapText="1"/>
    </xf>
    <xf numFmtId="3" fontId="16" fillId="0" borderId="16" xfId="0" applyNumberFormat="1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20" fillId="0" borderId="19" xfId="0" applyFont="1" applyBorder="1" applyAlignment="1">
      <alignment wrapText="1"/>
    </xf>
    <xf numFmtId="0" fontId="14" fillId="34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" fontId="17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right" wrapText="1"/>
    </xf>
    <xf numFmtId="3" fontId="20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4" fontId="77" fillId="0" borderId="11" xfId="0" applyNumberFormat="1" applyFont="1" applyBorder="1" applyAlignment="1">
      <alignment/>
    </xf>
    <xf numFmtId="4" fontId="3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8" fillId="0" borderId="19" xfId="0" applyFont="1" applyBorder="1" applyAlignment="1">
      <alignment vertical="center"/>
    </xf>
    <xf numFmtId="0" fontId="78" fillId="0" borderId="19" xfId="0" applyFont="1" applyBorder="1" applyAlignment="1">
      <alignment horizontal="center" vertical="center"/>
    </xf>
    <xf numFmtId="49" fontId="3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79" fillId="0" borderId="20" xfId="0" applyNumberFormat="1" applyFont="1" applyBorder="1" applyAlignment="1">
      <alignment vertical="center"/>
    </xf>
    <xf numFmtId="49" fontId="3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78" fillId="0" borderId="2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 wrapText="1"/>
    </xf>
    <xf numFmtId="4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4" fontId="40" fillId="0" borderId="0" xfId="0" applyNumberFormat="1" applyFont="1" applyAlignment="1">
      <alignment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3" fillId="34" borderId="0" xfId="0" applyFont="1" applyFill="1" applyAlignment="1">
      <alignment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>
      <alignment vertical="center" wrapText="1"/>
    </xf>
    <xf numFmtId="4" fontId="37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78" fillId="0" borderId="10" xfId="0" applyFont="1" applyBorder="1" applyAlignment="1">
      <alignment vertical="center"/>
    </xf>
    <xf numFmtId="0" fontId="77" fillId="0" borderId="0" xfId="0" applyFont="1" applyAlignment="1">
      <alignment/>
    </xf>
    <xf numFmtId="0" fontId="86" fillId="0" borderId="0" xfId="0" applyFont="1" applyAlignment="1">
      <alignment/>
    </xf>
    <xf numFmtId="0" fontId="6" fillId="35" borderId="20" xfId="0" applyFont="1" applyFill="1" applyBorder="1" applyAlignment="1" applyProtection="1">
      <alignment horizontal="left" vertical="center" wrapText="1" shrinkToFit="1"/>
      <protection locked="0"/>
    </xf>
    <xf numFmtId="4" fontId="33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20" xfId="0" applyFont="1" applyBorder="1" applyAlignment="1">
      <alignment wrapText="1"/>
    </xf>
    <xf numFmtId="4" fontId="77" fillId="0" borderId="20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vertical="center"/>
    </xf>
    <xf numFmtId="0" fontId="77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/>
    </xf>
    <xf numFmtId="4" fontId="77" fillId="0" borderId="21" xfId="0" applyNumberFormat="1" applyFont="1" applyBorder="1" applyAlignment="1">
      <alignment/>
    </xf>
    <xf numFmtId="4" fontId="86" fillId="0" borderId="22" xfId="0" applyNumberFormat="1" applyFont="1" applyBorder="1" applyAlignment="1">
      <alignment/>
    </xf>
    <xf numFmtId="0" fontId="77" fillId="0" borderId="21" xfId="0" applyFont="1" applyBorder="1" applyAlignment="1">
      <alignment wrapText="1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wrapText="1"/>
    </xf>
    <xf numFmtId="4" fontId="86" fillId="0" borderId="0" xfId="0" applyNumberFormat="1" applyFont="1" applyBorder="1" applyAlignment="1">
      <alignment/>
    </xf>
    <xf numFmtId="49" fontId="4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22" xfId="0" applyFont="1" applyBorder="1" applyAlignment="1">
      <alignment wrapText="1"/>
    </xf>
    <xf numFmtId="0" fontId="86" fillId="0" borderId="22" xfId="0" applyFont="1" applyBorder="1" applyAlignment="1">
      <alignment horizontal="center" vertical="center"/>
    </xf>
    <xf numFmtId="0" fontId="86" fillId="0" borderId="22" xfId="0" applyFont="1" applyBorder="1" applyAlignment="1">
      <alignment wrapText="1"/>
    </xf>
    <xf numFmtId="0" fontId="77" fillId="0" borderId="23" xfId="0" applyFont="1" applyBorder="1" applyAlignment="1">
      <alignment horizontal="center" vertical="center"/>
    </xf>
    <xf numFmtId="0" fontId="77" fillId="0" borderId="23" xfId="0" applyFont="1" applyBorder="1" applyAlignment="1">
      <alignment wrapText="1"/>
    </xf>
    <xf numFmtId="4" fontId="77" fillId="0" borderId="23" xfId="0" applyNumberFormat="1" applyFont="1" applyBorder="1" applyAlignment="1">
      <alignment/>
    </xf>
    <xf numFmtId="0" fontId="77" fillId="0" borderId="23" xfId="0" applyFont="1" applyBorder="1" applyAlignment="1">
      <alignment/>
    </xf>
    <xf numFmtId="0" fontId="33" fillId="34" borderId="10" xfId="0" applyFont="1" applyFill="1" applyBorder="1" applyAlignment="1">
      <alignment vertical="center"/>
    </xf>
    <xf numFmtId="4" fontId="7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6" fillId="34" borderId="0" xfId="0" applyFont="1" applyFill="1" applyAlignment="1">
      <alignment/>
    </xf>
    <xf numFmtId="0" fontId="84" fillId="34" borderId="0" xfId="0" applyFont="1" applyFill="1" applyAlignment="1">
      <alignment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24" fillId="0" borderId="24" xfId="0" applyFont="1" applyBorder="1" applyAlignment="1">
      <alignment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/>
    </xf>
    <xf numFmtId="4" fontId="24" fillId="0" borderId="22" xfId="0" applyNumberFormat="1" applyFont="1" applyBorder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33" fillId="38" borderId="10" xfId="0" applyFont="1" applyFill="1" applyBorder="1" applyAlignment="1">
      <alignment vertical="center"/>
    </xf>
    <xf numFmtId="4" fontId="33" fillId="38" borderId="10" xfId="0" applyNumberFormat="1" applyFont="1" applyFill="1" applyBorder="1" applyAlignment="1">
      <alignment vertical="center"/>
    </xf>
    <xf numFmtId="49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9" borderId="11" xfId="0" applyNumberFormat="1" applyFont="1" applyFill="1" applyBorder="1" applyAlignment="1" applyProtection="1">
      <alignment horizontal="right" vertical="center" wrapText="1"/>
      <protection locked="0"/>
    </xf>
    <xf numFmtId="49" fontId="45" fillId="36" borderId="25" xfId="0" applyNumberFormat="1" applyFont="1" applyFill="1" applyBorder="1" applyAlignment="1" applyProtection="1">
      <alignment horizontal="right" vertical="center" wrapText="1"/>
      <protection locked="0"/>
    </xf>
    <xf numFmtId="0" fontId="33" fillId="34" borderId="0" xfId="0" applyFont="1" applyFill="1" applyAlignment="1">
      <alignment/>
    </xf>
    <xf numFmtId="49" fontId="6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9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41" fillId="36" borderId="25" xfId="0" applyNumberFormat="1" applyFont="1" applyFill="1" applyBorder="1" applyAlignment="1" applyProtection="1">
      <alignment horizontal="right" vertical="center" wrapText="1"/>
      <protection locked="0"/>
    </xf>
    <xf numFmtId="0" fontId="77" fillId="38" borderId="13" xfId="0" applyFont="1" applyFill="1" applyBorder="1" applyAlignment="1">
      <alignment/>
    </xf>
    <xf numFmtId="4" fontId="77" fillId="38" borderId="13" xfId="0" applyNumberFormat="1" applyFont="1" applyFill="1" applyBorder="1" applyAlignment="1">
      <alignment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9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9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38" borderId="10" xfId="0" applyFont="1" applyFill="1" applyBorder="1" applyAlignment="1">
      <alignment/>
    </xf>
    <xf numFmtId="4" fontId="9" fillId="38" borderId="10" xfId="0" applyNumberFormat="1" applyFont="1" applyFill="1" applyBorder="1" applyAlignment="1">
      <alignment/>
    </xf>
    <xf numFmtId="0" fontId="77" fillId="2" borderId="10" xfId="0" applyFont="1" applyFill="1" applyBorder="1" applyAlignment="1">
      <alignment/>
    </xf>
    <xf numFmtId="4" fontId="77" fillId="2" borderId="10" xfId="0" applyNumberFormat="1" applyFont="1" applyFill="1" applyBorder="1" applyAlignment="1">
      <alignment/>
    </xf>
    <xf numFmtId="0" fontId="9" fillId="38" borderId="0" xfId="0" applyFont="1" applyFill="1" applyAlignment="1">
      <alignment/>
    </xf>
    <xf numFmtId="0" fontId="86" fillId="38" borderId="10" xfId="0" applyFont="1" applyFill="1" applyBorder="1" applyAlignment="1">
      <alignment/>
    </xf>
    <xf numFmtId="0" fontId="86" fillId="38" borderId="10" xfId="0" applyFont="1" applyFill="1" applyBorder="1" applyAlignment="1">
      <alignment wrapText="1"/>
    </xf>
    <xf numFmtId="4" fontId="86" fillId="38" borderId="10" xfId="0" applyNumberFormat="1" applyFont="1" applyFill="1" applyBorder="1" applyAlignment="1">
      <alignment/>
    </xf>
    <xf numFmtId="0" fontId="24" fillId="2" borderId="10" xfId="0" applyFont="1" applyFill="1" applyBorder="1" applyAlignment="1">
      <alignment/>
    </xf>
    <xf numFmtId="4" fontId="24" fillId="2" borderId="10" xfId="0" applyNumberFormat="1" applyFont="1" applyFill="1" applyBorder="1" applyAlignment="1">
      <alignment/>
    </xf>
    <xf numFmtId="0" fontId="77" fillId="2" borderId="16" xfId="0" applyFont="1" applyFill="1" applyBorder="1" applyAlignment="1">
      <alignment/>
    </xf>
    <xf numFmtId="4" fontId="77" fillId="2" borderId="16" xfId="0" applyNumberFormat="1" applyFont="1" applyFill="1" applyBorder="1" applyAlignment="1">
      <alignment/>
    </xf>
    <xf numFmtId="0" fontId="77" fillId="2" borderId="10" xfId="0" applyFont="1" applyFill="1" applyBorder="1" applyAlignment="1">
      <alignment wrapText="1"/>
    </xf>
    <xf numFmtId="0" fontId="9" fillId="38" borderId="10" xfId="0" applyFont="1" applyFill="1" applyBorder="1" applyAlignment="1">
      <alignment vertical="center"/>
    </xf>
    <xf numFmtId="4" fontId="9" fillId="38" borderId="10" xfId="0" applyNumberFormat="1" applyFont="1" applyFill="1" applyBorder="1" applyAlignment="1">
      <alignment vertical="center"/>
    </xf>
    <xf numFmtId="49" fontId="4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86" fillId="2" borderId="11" xfId="0" applyFont="1" applyFill="1" applyBorder="1" applyAlignment="1">
      <alignment wrapText="1"/>
    </xf>
    <xf numFmtId="4" fontId="86" fillId="2" borderId="11" xfId="0" applyNumberFormat="1" applyFont="1" applyFill="1" applyBorder="1" applyAlignment="1">
      <alignment/>
    </xf>
    <xf numFmtId="0" fontId="86" fillId="2" borderId="11" xfId="0" applyFont="1" applyFill="1" applyBorder="1" applyAlignment="1">
      <alignment horizontal="center" vertical="center"/>
    </xf>
    <xf numFmtId="0" fontId="86" fillId="2" borderId="11" xfId="0" applyFont="1" applyFill="1" applyBorder="1" applyAlignment="1">
      <alignment wrapText="1"/>
    </xf>
    <xf numFmtId="0" fontId="77" fillId="38" borderId="22" xfId="0" applyFont="1" applyFill="1" applyBorder="1" applyAlignment="1">
      <alignment horizontal="center" vertical="center"/>
    </xf>
    <xf numFmtId="0" fontId="77" fillId="38" borderId="22" xfId="0" applyFont="1" applyFill="1" applyBorder="1" applyAlignment="1">
      <alignment vertical="center"/>
    </xf>
    <xf numFmtId="4" fontId="86" fillId="38" borderId="22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7" fillId="2" borderId="16" xfId="0" applyFont="1" applyFill="1" applyBorder="1" applyAlignment="1">
      <alignment horizontal="center" vertical="center"/>
    </xf>
    <xf numFmtId="0" fontId="86" fillId="38" borderId="10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0" xfId="0" applyNumberFormat="1" applyFont="1" applyFill="1" applyBorder="1" applyAlignment="1" applyProtection="1">
      <alignment horizontal="left"/>
      <protection locked="0"/>
    </xf>
    <xf numFmtId="49" fontId="44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3" fillId="34" borderId="15" xfId="0" applyFont="1" applyFill="1" applyBorder="1" applyAlignment="1">
      <alignment vertical="center" wrapText="1"/>
    </xf>
    <xf numFmtId="0" fontId="33" fillId="34" borderId="18" xfId="0" applyFont="1" applyFill="1" applyBorder="1" applyAlignment="1">
      <alignment vertical="center"/>
    </xf>
    <xf numFmtId="0" fontId="33" fillId="34" borderId="10" xfId="0" applyFont="1" applyFill="1" applyBorder="1" applyAlignment="1">
      <alignment vertical="center" wrapText="1"/>
    </xf>
    <xf numFmtId="0" fontId="33" fillId="34" borderId="24" xfId="0" applyFont="1" applyFill="1" applyBorder="1" applyAlignment="1">
      <alignment vertical="center"/>
    </xf>
    <xf numFmtId="0" fontId="33" fillId="34" borderId="14" xfId="0" applyFont="1" applyFill="1" applyBorder="1" applyAlignment="1">
      <alignment vertical="center"/>
    </xf>
    <xf numFmtId="0" fontId="33" fillId="38" borderId="15" xfId="0" applyFont="1" applyFill="1" applyBorder="1" applyAlignment="1">
      <alignment vertical="center"/>
    </xf>
    <xf numFmtId="0" fontId="33" fillId="38" borderId="17" xfId="0" applyFont="1" applyFill="1" applyBorder="1" applyAlignment="1">
      <alignment vertical="center"/>
    </xf>
    <xf numFmtId="0" fontId="33" fillId="38" borderId="18" xfId="0" applyFont="1" applyFill="1" applyBorder="1" applyAlignment="1">
      <alignment vertical="center"/>
    </xf>
    <xf numFmtId="0" fontId="33" fillId="34" borderId="17" xfId="0" applyFont="1" applyFill="1" applyBorder="1" applyAlignment="1">
      <alignment vertical="center" wrapText="1"/>
    </xf>
    <xf numFmtId="0" fontId="33" fillId="34" borderId="18" xfId="0" applyFont="1" applyFill="1" applyBorder="1" applyAlignment="1">
      <alignment vertical="center" wrapText="1"/>
    </xf>
    <xf numFmtId="0" fontId="33" fillId="38" borderId="10" xfId="0" applyFont="1" applyFill="1" applyBorder="1" applyAlignment="1">
      <alignment vertical="center"/>
    </xf>
    <xf numFmtId="0" fontId="33" fillId="34" borderId="15" xfId="0" applyFont="1" applyFill="1" applyBorder="1" applyAlignment="1">
      <alignment vertical="center"/>
    </xf>
    <xf numFmtId="0" fontId="33" fillId="34" borderId="17" xfId="0" applyFont="1" applyFill="1" applyBorder="1" applyAlignment="1">
      <alignment vertical="center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wrapText="1"/>
    </xf>
    <xf numFmtId="49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4" fillId="0" borderId="15" xfId="0" applyFont="1" applyBorder="1" applyAlignment="1">
      <alignment/>
    </xf>
    <xf numFmtId="0" fontId="0" fillId="0" borderId="18" xfId="0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3" fillId="0" borderId="15" xfId="0" applyNumberFormat="1" applyFont="1" applyBorder="1" applyAlignment="1">
      <alignment wrapText="1"/>
    </xf>
    <xf numFmtId="0" fontId="87" fillId="0" borderId="17" xfId="0" applyFont="1" applyBorder="1" applyAlignment="1">
      <alignment/>
    </xf>
    <xf numFmtId="0" fontId="87" fillId="0" borderId="18" xfId="0" applyFont="1" applyBorder="1" applyAlignment="1">
      <alignment/>
    </xf>
    <xf numFmtId="0" fontId="87" fillId="0" borderId="17" xfId="0" applyFont="1" applyBorder="1" applyAlignment="1">
      <alignment wrapText="1"/>
    </xf>
    <xf numFmtId="0" fontId="87" fillId="0" borderId="18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88" fillId="0" borderId="17" xfId="0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89" fillId="0" borderId="17" xfId="0" applyFont="1" applyBorder="1" applyAlignment="1">
      <alignment vertical="center"/>
    </xf>
    <xf numFmtId="0" fontId="89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0" fillId="0" borderId="15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H85" sqref="H85"/>
    </sheetView>
  </sheetViews>
  <sheetFormatPr defaultColWidth="8.796875" defaultRowHeight="14.25"/>
  <cols>
    <col min="1" max="1" width="5.19921875" style="0" customWidth="1"/>
    <col min="2" max="2" width="5.69921875" style="0" customWidth="1"/>
    <col min="3" max="3" width="5.3984375" style="0" customWidth="1"/>
    <col min="4" max="4" width="51.59765625" style="0" customWidth="1"/>
    <col min="5" max="5" width="12.3984375" style="163" customWidth="1"/>
  </cols>
  <sheetData>
    <row r="1" spans="1:5" ht="15.75">
      <c r="A1" s="80"/>
      <c r="B1" s="80"/>
      <c r="C1" s="80"/>
      <c r="D1" s="81" t="s">
        <v>139</v>
      </c>
      <c r="E1" s="192"/>
    </row>
    <row r="2" spans="1:5" ht="15.75">
      <c r="A2" s="80"/>
      <c r="B2" s="80"/>
      <c r="C2" s="80"/>
      <c r="D2" s="81" t="s">
        <v>190</v>
      </c>
      <c r="E2" s="192"/>
    </row>
    <row r="3" spans="1:5" ht="15.75">
      <c r="A3" s="80"/>
      <c r="B3" s="80"/>
      <c r="C3" s="80"/>
      <c r="D3" s="81" t="s">
        <v>178</v>
      </c>
      <c r="E3" s="192"/>
    </row>
    <row r="4" spans="1:5" ht="15.75">
      <c r="A4" s="80"/>
      <c r="B4" s="80"/>
      <c r="C4" s="80"/>
      <c r="D4" s="81" t="s">
        <v>188</v>
      </c>
      <c r="E4" s="192"/>
    </row>
    <row r="5" spans="1:5" ht="15.75">
      <c r="A5" s="80"/>
      <c r="B5" s="80"/>
      <c r="C5" s="80"/>
      <c r="D5" s="80"/>
      <c r="E5" s="192"/>
    </row>
    <row r="6" spans="1:5" ht="15.75">
      <c r="A6" s="80"/>
      <c r="B6" s="80"/>
      <c r="C6" s="80"/>
      <c r="D6" s="80"/>
      <c r="E6" s="192"/>
    </row>
    <row r="7" spans="1:5" ht="15.75">
      <c r="A7" s="82" t="s">
        <v>189</v>
      </c>
      <c r="B7" s="80"/>
      <c r="C7" s="80"/>
      <c r="D7" s="80"/>
      <c r="E7" s="192"/>
    </row>
    <row r="9" spans="1:5" s="125" customFormat="1" ht="25.5">
      <c r="A9" s="124" t="s">
        <v>2</v>
      </c>
      <c r="B9" s="124" t="s">
        <v>132</v>
      </c>
      <c r="C9" s="124" t="s">
        <v>92</v>
      </c>
      <c r="D9" s="124" t="s">
        <v>5</v>
      </c>
      <c r="E9" s="124" t="s">
        <v>155</v>
      </c>
    </row>
    <row r="10" spans="1:5" s="125" customFormat="1" ht="12.75">
      <c r="A10" s="285" t="s">
        <v>225</v>
      </c>
      <c r="B10" s="285"/>
      <c r="C10" s="285"/>
      <c r="D10" s="286" t="s">
        <v>226</v>
      </c>
      <c r="E10" s="287" t="s">
        <v>227</v>
      </c>
    </row>
    <row r="11" spans="1:5" s="125" customFormat="1" ht="15">
      <c r="A11" s="187"/>
      <c r="B11" s="280" t="s">
        <v>228</v>
      </c>
      <c r="C11" s="281"/>
      <c r="D11" s="282" t="s">
        <v>98</v>
      </c>
      <c r="E11" s="283" t="s">
        <v>227</v>
      </c>
    </row>
    <row r="12" spans="1:5" s="125" customFormat="1" ht="33.75">
      <c r="A12" s="191"/>
      <c r="B12" s="191"/>
      <c r="C12" s="188" t="s">
        <v>229</v>
      </c>
      <c r="D12" s="190" t="s">
        <v>230</v>
      </c>
      <c r="E12" s="193" t="s">
        <v>227</v>
      </c>
    </row>
    <row r="13" spans="1:5" s="125" customFormat="1" ht="12.75">
      <c r="A13" s="285" t="s">
        <v>231</v>
      </c>
      <c r="B13" s="285"/>
      <c r="C13" s="285"/>
      <c r="D13" s="286" t="s">
        <v>232</v>
      </c>
      <c r="E13" s="287" t="s">
        <v>871</v>
      </c>
    </row>
    <row r="14" spans="1:5" s="125" customFormat="1" ht="15">
      <c r="A14" s="187"/>
      <c r="B14" s="280" t="s">
        <v>233</v>
      </c>
      <c r="C14" s="281"/>
      <c r="D14" s="282" t="s">
        <v>234</v>
      </c>
      <c r="E14" s="283" t="s">
        <v>871</v>
      </c>
    </row>
    <row r="15" spans="1:5" s="125" customFormat="1" ht="22.5">
      <c r="A15" s="191"/>
      <c r="B15" s="191"/>
      <c r="C15" s="188" t="s">
        <v>235</v>
      </c>
      <c r="D15" s="190" t="s">
        <v>236</v>
      </c>
      <c r="E15" s="193" t="s">
        <v>237</v>
      </c>
    </row>
    <row r="16" spans="1:5" s="125" customFormat="1" ht="33.75">
      <c r="A16" s="191"/>
      <c r="B16" s="191"/>
      <c r="C16" s="284" t="s">
        <v>229</v>
      </c>
      <c r="D16" s="190" t="s">
        <v>230</v>
      </c>
      <c r="E16" s="193" t="s">
        <v>238</v>
      </c>
    </row>
    <row r="17" spans="1:5" s="125" customFormat="1" ht="22.5">
      <c r="A17" s="191"/>
      <c r="B17" s="191"/>
      <c r="C17" s="188" t="s">
        <v>239</v>
      </c>
      <c r="D17" s="190" t="s">
        <v>240</v>
      </c>
      <c r="E17" s="193" t="s">
        <v>241</v>
      </c>
    </row>
    <row r="18" spans="1:5" s="125" customFormat="1" ht="22.5">
      <c r="A18" s="191"/>
      <c r="B18" s="191"/>
      <c r="C18" s="188" t="s">
        <v>242</v>
      </c>
      <c r="D18" s="190" t="s">
        <v>243</v>
      </c>
      <c r="E18" s="193" t="s">
        <v>870</v>
      </c>
    </row>
    <row r="19" spans="1:5" s="125" customFormat="1" ht="12.75">
      <c r="A19" s="191"/>
      <c r="B19" s="191"/>
      <c r="C19" s="188" t="s">
        <v>88</v>
      </c>
      <c r="D19" s="190" t="s">
        <v>100</v>
      </c>
      <c r="E19" s="193" t="s">
        <v>244</v>
      </c>
    </row>
    <row r="20" spans="1:5" s="125" customFormat="1" ht="12.75">
      <c r="A20" s="285" t="s">
        <v>30</v>
      </c>
      <c r="B20" s="285"/>
      <c r="C20" s="285"/>
      <c r="D20" s="286" t="s">
        <v>0</v>
      </c>
      <c r="E20" s="287" t="s">
        <v>245</v>
      </c>
    </row>
    <row r="21" spans="1:5" s="125" customFormat="1" ht="15">
      <c r="A21" s="187"/>
      <c r="B21" s="280" t="s">
        <v>31</v>
      </c>
      <c r="C21" s="281"/>
      <c r="D21" s="282" t="s">
        <v>32</v>
      </c>
      <c r="E21" s="283" t="s">
        <v>246</v>
      </c>
    </row>
    <row r="22" spans="1:5" s="125" customFormat="1" ht="33.75">
      <c r="A22" s="191"/>
      <c r="B22" s="191"/>
      <c r="C22" s="188" t="s">
        <v>69</v>
      </c>
      <c r="D22" s="190" t="s">
        <v>70</v>
      </c>
      <c r="E22" s="193" t="s">
        <v>246</v>
      </c>
    </row>
    <row r="23" spans="1:5" s="125" customFormat="1" ht="15">
      <c r="A23" s="187"/>
      <c r="B23" s="280" t="s">
        <v>247</v>
      </c>
      <c r="C23" s="281"/>
      <c r="D23" s="282" t="s">
        <v>248</v>
      </c>
      <c r="E23" s="283" t="s">
        <v>249</v>
      </c>
    </row>
    <row r="24" spans="1:5" s="125" customFormat="1" ht="12.75">
      <c r="A24" s="191"/>
      <c r="B24" s="191"/>
      <c r="C24" s="188" t="s">
        <v>85</v>
      </c>
      <c r="D24" s="190" t="s">
        <v>101</v>
      </c>
      <c r="E24" s="193" t="s">
        <v>249</v>
      </c>
    </row>
    <row r="25" spans="1:5" s="125" customFormat="1" ht="22.5">
      <c r="A25" s="285" t="s">
        <v>45</v>
      </c>
      <c r="B25" s="285"/>
      <c r="C25" s="285"/>
      <c r="D25" s="286" t="s">
        <v>46</v>
      </c>
      <c r="E25" s="287" t="s">
        <v>250</v>
      </c>
    </row>
    <row r="26" spans="1:5" s="125" customFormat="1" ht="15">
      <c r="A26" s="187"/>
      <c r="B26" s="280" t="s">
        <v>47</v>
      </c>
      <c r="C26" s="281"/>
      <c r="D26" s="282" t="s">
        <v>48</v>
      </c>
      <c r="E26" s="283" t="s">
        <v>250</v>
      </c>
    </row>
    <row r="27" spans="1:5" s="125" customFormat="1" ht="33.75">
      <c r="A27" s="191"/>
      <c r="B27" s="191"/>
      <c r="C27" s="188" t="s">
        <v>69</v>
      </c>
      <c r="D27" s="190" t="s">
        <v>70</v>
      </c>
      <c r="E27" s="193" t="s">
        <v>250</v>
      </c>
    </row>
    <row r="28" spans="1:5" s="125" customFormat="1" ht="33.75">
      <c r="A28" s="285" t="s">
        <v>251</v>
      </c>
      <c r="B28" s="285"/>
      <c r="C28" s="285"/>
      <c r="D28" s="286" t="s">
        <v>252</v>
      </c>
      <c r="E28" s="287" t="s">
        <v>253</v>
      </c>
    </row>
    <row r="29" spans="1:5" s="125" customFormat="1" ht="15">
      <c r="A29" s="187"/>
      <c r="B29" s="280" t="s">
        <v>254</v>
      </c>
      <c r="C29" s="281"/>
      <c r="D29" s="282" t="s">
        <v>255</v>
      </c>
      <c r="E29" s="283" t="s">
        <v>256</v>
      </c>
    </row>
    <row r="30" spans="1:5" s="125" customFormat="1" ht="22.5">
      <c r="A30" s="191"/>
      <c r="B30" s="191"/>
      <c r="C30" s="188" t="s">
        <v>257</v>
      </c>
      <c r="D30" s="190" t="s">
        <v>258</v>
      </c>
      <c r="E30" s="193" t="s">
        <v>256</v>
      </c>
    </row>
    <row r="31" spans="1:5" s="125" customFormat="1" ht="33.75">
      <c r="A31" s="187"/>
      <c r="B31" s="280" t="s">
        <v>259</v>
      </c>
      <c r="C31" s="281"/>
      <c r="D31" s="282" t="s">
        <v>260</v>
      </c>
      <c r="E31" s="283" t="s">
        <v>261</v>
      </c>
    </row>
    <row r="32" spans="1:5" s="125" customFormat="1" ht="12.75">
      <c r="A32" s="191"/>
      <c r="B32" s="191"/>
      <c r="C32" s="188" t="s">
        <v>262</v>
      </c>
      <c r="D32" s="190" t="s">
        <v>263</v>
      </c>
      <c r="E32" s="193" t="s">
        <v>264</v>
      </c>
    </row>
    <row r="33" spans="1:5" s="125" customFormat="1" ht="12.75">
      <c r="A33" s="191"/>
      <c r="B33" s="191"/>
      <c r="C33" s="188" t="s">
        <v>265</v>
      </c>
      <c r="D33" s="190" t="s">
        <v>266</v>
      </c>
      <c r="E33" s="193" t="s">
        <v>267</v>
      </c>
    </row>
    <row r="34" spans="1:5" s="125" customFormat="1" ht="12.75">
      <c r="A34" s="191"/>
      <c r="B34" s="191"/>
      <c r="C34" s="188" t="s">
        <v>268</v>
      </c>
      <c r="D34" s="190" t="s">
        <v>269</v>
      </c>
      <c r="E34" s="193" t="s">
        <v>270</v>
      </c>
    </row>
    <row r="35" spans="1:5" s="125" customFormat="1" ht="12.75">
      <c r="A35" s="191"/>
      <c r="B35" s="191"/>
      <c r="C35" s="188" t="s">
        <v>271</v>
      </c>
      <c r="D35" s="190" t="s">
        <v>272</v>
      </c>
      <c r="E35" s="193" t="s">
        <v>273</v>
      </c>
    </row>
    <row r="36" spans="1:5" s="125" customFormat="1" ht="12.75">
      <c r="A36" s="191"/>
      <c r="B36" s="191"/>
      <c r="C36" s="188" t="s">
        <v>274</v>
      </c>
      <c r="D36" s="190" t="s">
        <v>275</v>
      </c>
      <c r="E36" s="193" t="s">
        <v>276</v>
      </c>
    </row>
    <row r="37" spans="1:5" s="125" customFormat="1" ht="12.75">
      <c r="A37" s="191"/>
      <c r="B37" s="191"/>
      <c r="C37" s="188" t="s">
        <v>277</v>
      </c>
      <c r="D37" s="190" t="s">
        <v>278</v>
      </c>
      <c r="E37" s="193" t="s">
        <v>279</v>
      </c>
    </row>
    <row r="38" spans="1:5" s="125" customFormat="1" ht="33.75">
      <c r="A38" s="187"/>
      <c r="B38" s="280" t="s">
        <v>280</v>
      </c>
      <c r="C38" s="281"/>
      <c r="D38" s="282" t="s">
        <v>281</v>
      </c>
      <c r="E38" s="283" t="s">
        <v>282</v>
      </c>
    </row>
    <row r="39" spans="1:5" s="125" customFormat="1" ht="12.75">
      <c r="A39" s="191"/>
      <c r="B39" s="191"/>
      <c r="C39" s="188" t="s">
        <v>262</v>
      </c>
      <c r="D39" s="190" t="s">
        <v>263</v>
      </c>
      <c r="E39" s="193" t="s">
        <v>283</v>
      </c>
    </row>
    <row r="40" spans="1:5" s="125" customFormat="1" ht="12.75">
      <c r="A40" s="191"/>
      <c r="B40" s="191"/>
      <c r="C40" s="188" t="s">
        <v>265</v>
      </c>
      <c r="D40" s="190" t="s">
        <v>266</v>
      </c>
      <c r="E40" s="193" t="s">
        <v>284</v>
      </c>
    </row>
    <row r="41" spans="1:5" s="125" customFormat="1" ht="12.75">
      <c r="A41" s="191"/>
      <c r="B41" s="191"/>
      <c r="C41" s="188" t="s">
        <v>268</v>
      </c>
      <c r="D41" s="190" t="s">
        <v>269</v>
      </c>
      <c r="E41" s="193" t="s">
        <v>285</v>
      </c>
    </row>
    <row r="42" spans="1:5" s="125" customFormat="1" ht="12.75">
      <c r="A42" s="191"/>
      <c r="B42" s="191"/>
      <c r="C42" s="188" t="s">
        <v>271</v>
      </c>
      <c r="D42" s="190" t="s">
        <v>272</v>
      </c>
      <c r="E42" s="193" t="s">
        <v>286</v>
      </c>
    </row>
    <row r="43" spans="1:5" s="125" customFormat="1" ht="12.75">
      <c r="A43" s="191"/>
      <c r="B43" s="191"/>
      <c r="C43" s="188" t="s">
        <v>287</v>
      </c>
      <c r="D43" s="190" t="s">
        <v>288</v>
      </c>
      <c r="E43" s="193" t="s">
        <v>289</v>
      </c>
    </row>
    <row r="44" spans="1:5" s="125" customFormat="1" ht="12.75">
      <c r="A44" s="191"/>
      <c r="B44" s="191"/>
      <c r="C44" s="188" t="s">
        <v>290</v>
      </c>
      <c r="D44" s="190" t="s">
        <v>291</v>
      </c>
      <c r="E44" s="193" t="s">
        <v>292</v>
      </c>
    </row>
    <row r="45" spans="1:5" s="125" customFormat="1" ht="12.75">
      <c r="A45" s="191"/>
      <c r="B45" s="191"/>
      <c r="C45" s="188" t="s">
        <v>274</v>
      </c>
      <c r="D45" s="190" t="s">
        <v>275</v>
      </c>
      <c r="E45" s="193" t="s">
        <v>286</v>
      </c>
    </row>
    <row r="46" spans="1:5" s="125" customFormat="1" ht="12.75">
      <c r="A46" s="191"/>
      <c r="B46" s="191"/>
      <c r="C46" s="188" t="s">
        <v>9</v>
      </c>
      <c r="D46" s="190" t="s">
        <v>10</v>
      </c>
      <c r="E46" s="193" t="s">
        <v>292</v>
      </c>
    </row>
    <row r="47" spans="1:5" s="125" customFormat="1" ht="12.75">
      <c r="A47" s="191"/>
      <c r="B47" s="191"/>
      <c r="C47" s="188" t="s">
        <v>277</v>
      </c>
      <c r="D47" s="190" t="s">
        <v>278</v>
      </c>
      <c r="E47" s="193" t="s">
        <v>293</v>
      </c>
    </row>
    <row r="48" spans="1:5" s="125" customFormat="1" ht="22.5">
      <c r="A48" s="187"/>
      <c r="B48" s="280" t="s">
        <v>294</v>
      </c>
      <c r="C48" s="281"/>
      <c r="D48" s="282" t="s">
        <v>295</v>
      </c>
      <c r="E48" s="283" t="s">
        <v>296</v>
      </c>
    </row>
    <row r="49" spans="1:5" s="125" customFormat="1" ht="12.75">
      <c r="A49" s="191"/>
      <c r="B49" s="191"/>
      <c r="C49" s="188" t="s">
        <v>297</v>
      </c>
      <c r="D49" s="190" t="s">
        <v>298</v>
      </c>
      <c r="E49" s="193" t="s">
        <v>299</v>
      </c>
    </row>
    <row r="50" spans="1:5" s="125" customFormat="1" ht="12.75">
      <c r="A50" s="191"/>
      <c r="B50" s="191"/>
      <c r="C50" s="188" t="s">
        <v>300</v>
      </c>
      <c r="D50" s="190" t="s">
        <v>301</v>
      </c>
      <c r="E50" s="193" t="s">
        <v>302</v>
      </c>
    </row>
    <row r="51" spans="1:5" s="125" customFormat="1" ht="22.5">
      <c r="A51" s="191"/>
      <c r="B51" s="191"/>
      <c r="C51" s="188" t="s">
        <v>303</v>
      </c>
      <c r="D51" s="190" t="s">
        <v>304</v>
      </c>
      <c r="E51" s="193" t="s">
        <v>305</v>
      </c>
    </row>
    <row r="52" spans="1:5" s="125" customFormat="1" ht="12.75">
      <c r="A52" s="191"/>
      <c r="B52" s="191"/>
      <c r="C52" s="188" t="s">
        <v>88</v>
      </c>
      <c r="D52" s="190" t="s">
        <v>100</v>
      </c>
      <c r="E52" s="193" t="s">
        <v>227</v>
      </c>
    </row>
    <row r="53" spans="1:5" s="125" customFormat="1" ht="15">
      <c r="A53" s="187"/>
      <c r="B53" s="280" t="s">
        <v>306</v>
      </c>
      <c r="C53" s="281"/>
      <c r="D53" s="282" t="s">
        <v>307</v>
      </c>
      <c r="E53" s="283" t="s">
        <v>308</v>
      </c>
    </row>
    <row r="54" spans="1:5" s="125" customFormat="1" ht="12.75">
      <c r="A54" s="191"/>
      <c r="B54" s="191"/>
      <c r="C54" s="188" t="s">
        <v>309</v>
      </c>
      <c r="D54" s="190" t="s">
        <v>310</v>
      </c>
      <c r="E54" s="193" t="s">
        <v>311</v>
      </c>
    </row>
    <row r="55" spans="1:5" s="125" customFormat="1" ht="12.75">
      <c r="A55" s="191"/>
      <c r="B55" s="191"/>
      <c r="C55" s="188" t="s">
        <v>312</v>
      </c>
      <c r="D55" s="190" t="s">
        <v>313</v>
      </c>
      <c r="E55" s="193" t="s">
        <v>314</v>
      </c>
    </row>
    <row r="56" spans="1:5" s="125" customFormat="1" ht="12.75">
      <c r="A56" s="285" t="s">
        <v>315</v>
      </c>
      <c r="B56" s="285"/>
      <c r="C56" s="285"/>
      <c r="D56" s="286" t="s">
        <v>316</v>
      </c>
      <c r="E56" s="287" t="s">
        <v>317</v>
      </c>
    </row>
    <row r="57" spans="1:5" s="125" customFormat="1" ht="15">
      <c r="A57" s="187"/>
      <c r="B57" s="280" t="s">
        <v>318</v>
      </c>
      <c r="C57" s="281"/>
      <c r="D57" s="282" t="s">
        <v>319</v>
      </c>
      <c r="E57" s="283" t="s">
        <v>320</v>
      </c>
    </row>
    <row r="58" spans="1:5" s="125" customFormat="1" ht="12.75">
      <c r="A58" s="191"/>
      <c r="B58" s="191"/>
      <c r="C58" s="188" t="s">
        <v>321</v>
      </c>
      <c r="D58" s="190" t="s">
        <v>322</v>
      </c>
      <c r="E58" s="193" t="s">
        <v>320</v>
      </c>
    </row>
    <row r="59" spans="1:5" s="125" customFormat="1" ht="15">
      <c r="A59" s="187"/>
      <c r="B59" s="188" t="s">
        <v>323</v>
      </c>
      <c r="C59" s="189"/>
      <c r="D59" s="190" t="s">
        <v>324</v>
      </c>
      <c r="E59" s="193" t="s">
        <v>325</v>
      </c>
    </row>
    <row r="60" spans="1:5" s="125" customFormat="1" ht="12.75">
      <c r="A60" s="191"/>
      <c r="B60" s="191"/>
      <c r="C60" s="188" t="s">
        <v>321</v>
      </c>
      <c r="D60" s="190" t="s">
        <v>322</v>
      </c>
      <c r="E60" s="193" t="s">
        <v>325</v>
      </c>
    </row>
    <row r="61" spans="1:5" s="125" customFormat="1" ht="15">
      <c r="A61" s="187"/>
      <c r="B61" s="280" t="s">
        <v>326</v>
      </c>
      <c r="C61" s="281"/>
      <c r="D61" s="282" t="s">
        <v>327</v>
      </c>
      <c r="E61" s="283" t="s">
        <v>328</v>
      </c>
    </row>
    <row r="62" spans="1:5" s="125" customFormat="1" ht="12.75">
      <c r="A62" s="191"/>
      <c r="B62" s="191"/>
      <c r="C62" s="188" t="s">
        <v>9</v>
      </c>
      <c r="D62" s="190" t="s">
        <v>10</v>
      </c>
      <c r="E62" s="193" t="s">
        <v>329</v>
      </c>
    </row>
    <row r="63" spans="1:5" s="125" customFormat="1" ht="12.75">
      <c r="A63" s="191"/>
      <c r="B63" s="191"/>
      <c r="C63" s="188" t="s">
        <v>88</v>
      </c>
      <c r="D63" s="190" t="s">
        <v>100</v>
      </c>
      <c r="E63" s="193" t="s">
        <v>330</v>
      </c>
    </row>
    <row r="64" spans="1:5" s="125" customFormat="1" ht="22.5">
      <c r="A64" s="191"/>
      <c r="B64" s="191"/>
      <c r="C64" s="188" t="s">
        <v>331</v>
      </c>
      <c r="D64" s="190" t="s">
        <v>332</v>
      </c>
      <c r="E64" s="193" t="s">
        <v>333</v>
      </c>
    </row>
    <row r="65" spans="1:5" s="125" customFormat="1" ht="22.5">
      <c r="A65" s="191"/>
      <c r="B65" s="191"/>
      <c r="C65" s="188" t="s">
        <v>334</v>
      </c>
      <c r="D65" s="190" t="s">
        <v>335</v>
      </c>
      <c r="E65" s="193" t="s">
        <v>336</v>
      </c>
    </row>
    <row r="66" spans="1:5" s="125" customFormat="1" ht="12.75">
      <c r="A66" s="285" t="s">
        <v>337</v>
      </c>
      <c r="B66" s="285"/>
      <c r="C66" s="285"/>
      <c r="D66" s="286" t="s">
        <v>156</v>
      </c>
      <c r="E66" s="287" t="s">
        <v>338</v>
      </c>
    </row>
    <row r="67" spans="1:5" s="125" customFormat="1" ht="15">
      <c r="A67" s="187"/>
      <c r="B67" s="280" t="s">
        <v>339</v>
      </c>
      <c r="C67" s="281"/>
      <c r="D67" s="282" t="s">
        <v>340</v>
      </c>
      <c r="E67" s="283" t="s">
        <v>341</v>
      </c>
    </row>
    <row r="68" spans="1:5" s="125" customFormat="1" ht="12.75">
      <c r="A68" s="191"/>
      <c r="B68" s="191"/>
      <c r="C68" s="188" t="s">
        <v>88</v>
      </c>
      <c r="D68" s="190" t="s">
        <v>100</v>
      </c>
      <c r="E68" s="193" t="s">
        <v>342</v>
      </c>
    </row>
    <row r="69" spans="1:5" s="125" customFormat="1" ht="12.75">
      <c r="A69" s="191"/>
      <c r="B69" s="191"/>
      <c r="C69" s="188" t="s">
        <v>86</v>
      </c>
      <c r="D69" s="190" t="s">
        <v>343</v>
      </c>
      <c r="E69" s="193" t="s">
        <v>344</v>
      </c>
    </row>
    <row r="70" spans="1:5" s="125" customFormat="1" ht="15">
      <c r="A70" s="187"/>
      <c r="B70" s="280" t="s">
        <v>345</v>
      </c>
      <c r="C70" s="281"/>
      <c r="D70" s="282" t="s">
        <v>131</v>
      </c>
      <c r="E70" s="283" t="s">
        <v>346</v>
      </c>
    </row>
    <row r="71" spans="1:5" s="125" customFormat="1" ht="22.5">
      <c r="A71" s="191"/>
      <c r="B71" s="191"/>
      <c r="C71" s="188" t="s">
        <v>347</v>
      </c>
      <c r="D71" s="190" t="s">
        <v>348</v>
      </c>
      <c r="E71" s="193" t="s">
        <v>346</v>
      </c>
    </row>
    <row r="72" spans="1:5" s="125" customFormat="1" ht="15">
      <c r="A72" s="187"/>
      <c r="B72" s="280" t="s">
        <v>349</v>
      </c>
      <c r="C72" s="281"/>
      <c r="D72" s="282" t="s">
        <v>350</v>
      </c>
      <c r="E72" s="283" t="s">
        <v>351</v>
      </c>
    </row>
    <row r="73" spans="1:5" s="125" customFormat="1" ht="12.75">
      <c r="A73" s="191"/>
      <c r="B73" s="191"/>
      <c r="C73" s="188" t="s">
        <v>9</v>
      </c>
      <c r="D73" s="190" t="s">
        <v>10</v>
      </c>
      <c r="E73" s="193" t="s">
        <v>352</v>
      </c>
    </row>
    <row r="74" spans="1:5" s="125" customFormat="1" ht="12.75">
      <c r="A74" s="191"/>
      <c r="B74" s="191"/>
      <c r="C74" s="188" t="s">
        <v>85</v>
      </c>
      <c r="D74" s="190" t="s">
        <v>101</v>
      </c>
      <c r="E74" s="193" t="s">
        <v>353</v>
      </c>
    </row>
    <row r="75" spans="1:5" s="125" customFormat="1" ht="12.75">
      <c r="A75" s="191"/>
      <c r="B75" s="191"/>
      <c r="C75" s="188" t="s">
        <v>88</v>
      </c>
      <c r="D75" s="190" t="s">
        <v>100</v>
      </c>
      <c r="E75" s="193" t="s">
        <v>354</v>
      </c>
    </row>
    <row r="76" spans="1:5" s="125" customFormat="1" ht="12.75">
      <c r="A76" s="191"/>
      <c r="B76" s="191"/>
      <c r="C76" s="188" t="s">
        <v>86</v>
      </c>
      <c r="D76" s="190" t="s">
        <v>343</v>
      </c>
      <c r="E76" s="193" t="s">
        <v>355</v>
      </c>
    </row>
    <row r="77" spans="1:5" s="125" customFormat="1" ht="22.5">
      <c r="A77" s="191"/>
      <c r="B77" s="191"/>
      <c r="C77" s="188" t="s">
        <v>347</v>
      </c>
      <c r="D77" s="190" t="s">
        <v>348</v>
      </c>
      <c r="E77" s="193" t="s">
        <v>356</v>
      </c>
    </row>
    <row r="78" spans="1:5" s="125" customFormat="1" ht="12.75">
      <c r="A78" s="285" t="s">
        <v>49</v>
      </c>
      <c r="B78" s="285"/>
      <c r="C78" s="285"/>
      <c r="D78" s="286" t="s">
        <v>1</v>
      </c>
      <c r="E78" s="287" t="s">
        <v>357</v>
      </c>
    </row>
    <row r="79" spans="1:5" s="125" customFormat="1" ht="22.5">
      <c r="A79" s="187"/>
      <c r="B79" s="280" t="s">
        <v>50</v>
      </c>
      <c r="C79" s="281"/>
      <c r="D79" s="282" t="s">
        <v>51</v>
      </c>
      <c r="E79" s="283" t="s">
        <v>358</v>
      </c>
    </row>
    <row r="80" spans="1:5" s="125" customFormat="1" ht="33.75">
      <c r="A80" s="191"/>
      <c r="B80" s="191"/>
      <c r="C80" s="188" t="s">
        <v>69</v>
      </c>
      <c r="D80" s="190" t="s">
        <v>70</v>
      </c>
      <c r="E80" s="193" t="s">
        <v>359</v>
      </c>
    </row>
    <row r="81" spans="1:5" s="125" customFormat="1" ht="22.5">
      <c r="A81" s="191"/>
      <c r="B81" s="191"/>
      <c r="C81" s="188" t="s">
        <v>360</v>
      </c>
      <c r="D81" s="190" t="s">
        <v>361</v>
      </c>
      <c r="E81" s="193" t="s">
        <v>362</v>
      </c>
    </row>
    <row r="82" spans="1:5" s="125" customFormat="1" ht="33.75">
      <c r="A82" s="187"/>
      <c r="B82" s="280" t="s">
        <v>62</v>
      </c>
      <c r="C82" s="281"/>
      <c r="D82" s="282" t="s">
        <v>63</v>
      </c>
      <c r="E82" s="283" t="s">
        <v>363</v>
      </c>
    </row>
    <row r="83" spans="1:5" s="125" customFormat="1" ht="33.75">
      <c r="A83" s="191"/>
      <c r="B83" s="191"/>
      <c r="C83" s="188" t="s">
        <v>69</v>
      </c>
      <c r="D83" s="190" t="s">
        <v>70</v>
      </c>
      <c r="E83" s="193" t="s">
        <v>364</v>
      </c>
    </row>
    <row r="84" spans="1:5" s="125" customFormat="1" ht="22.5">
      <c r="A84" s="191"/>
      <c r="B84" s="191"/>
      <c r="C84" s="188" t="s">
        <v>331</v>
      </c>
      <c r="D84" s="190" t="s">
        <v>332</v>
      </c>
      <c r="E84" s="193" t="s">
        <v>365</v>
      </c>
    </row>
    <row r="85" spans="1:5" s="125" customFormat="1" ht="15">
      <c r="A85" s="187"/>
      <c r="B85" s="280" t="s">
        <v>366</v>
      </c>
      <c r="C85" s="281"/>
      <c r="D85" s="282" t="s">
        <v>367</v>
      </c>
      <c r="E85" s="283" t="s">
        <v>368</v>
      </c>
    </row>
    <row r="86" spans="1:5" s="125" customFormat="1" ht="22.5">
      <c r="A86" s="191"/>
      <c r="B86" s="191"/>
      <c r="C86" s="188" t="s">
        <v>331</v>
      </c>
      <c r="D86" s="190" t="s">
        <v>332</v>
      </c>
      <c r="E86" s="193" t="s">
        <v>368</v>
      </c>
    </row>
    <row r="87" spans="1:5" s="125" customFormat="1" ht="15">
      <c r="A87" s="187"/>
      <c r="B87" s="280" t="s">
        <v>369</v>
      </c>
      <c r="C87" s="281"/>
      <c r="D87" s="282" t="s">
        <v>370</v>
      </c>
      <c r="E87" s="283" t="s">
        <v>371</v>
      </c>
    </row>
    <row r="88" spans="1:5" s="125" customFormat="1" ht="22.5">
      <c r="A88" s="191"/>
      <c r="B88" s="191"/>
      <c r="C88" s="188" t="s">
        <v>331</v>
      </c>
      <c r="D88" s="190" t="s">
        <v>332</v>
      </c>
      <c r="E88" s="193" t="s">
        <v>371</v>
      </c>
    </row>
    <row r="89" spans="1:5" s="125" customFormat="1" ht="15">
      <c r="A89" s="187"/>
      <c r="B89" s="280" t="s">
        <v>372</v>
      </c>
      <c r="C89" s="281"/>
      <c r="D89" s="282" t="s">
        <v>373</v>
      </c>
      <c r="E89" s="283" t="s">
        <v>374</v>
      </c>
    </row>
    <row r="90" spans="1:5" s="125" customFormat="1" ht="12.75">
      <c r="A90" s="191"/>
      <c r="B90" s="191"/>
      <c r="C90" s="188" t="s">
        <v>88</v>
      </c>
      <c r="D90" s="190" t="s">
        <v>100</v>
      </c>
      <c r="E90" s="193" t="s">
        <v>375</v>
      </c>
    </row>
    <row r="91" spans="1:5" s="125" customFormat="1" ht="12.75">
      <c r="A91" s="191"/>
      <c r="B91" s="191"/>
      <c r="C91" s="188" t="s">
        <v>86</v>
      </c>
      <c r="D91" s="190" t="s">
        <v>343</v>
      </c>
      <c r="E91" s="193" t="s">
        <v>376</v>
      </c>
    </row>
    <row r="92" spans="1:5" s="125" customFormat="1" ht="22.5">
      <c r="A92" s="191"/>
      <c r="B92" s="191"/>
      <c r="C92" s="188" t="s">
        <v>331</v>
      </c>
      <c r="D92" s="190" t="s">
        <v>332</v>
      </c>
      <c r="E92" s="193" t="s">
        <v>377</v>
      </c>
    </row>
    <row r="93" spans="1:5" s="125" customFormat="1" ht="12.75">
      <c r="A93" s="285" t="s">
        <v>223</v>
      </c>
      <c r="B93" s="285"/>
      <c r="C93" s="285"/>
      <c r="D93" s="286" t="s">
        <v>93</v>
      </c>
      <c r="E93" s="287" t="s">
        <v>378</v>
      </c>
    </row>
    <row r="94" spans="1:5" s="125" customFormat="1" ht="22.5">
      <c r="A94" s="187"/>
      <c r="B94" s="280" t="s">
        <v>379</v>
      </c>
      <c r="C94" s="281"/>
      <c r="D94" s="282" t="s">
        <v>94</v>
      </c>
      <c r="E94" s="283" t="s">
        <v>380</v>
      </c>
    </row>
    <row r="95" spans="1:5" s="125" customFormat="1" ht="12.75">
      <c r="A95" s="191"/>
      <c r="B95" s="191"/>
      <c r="C95" s="188" t="s">
        <v>9</v>
      </c>
      <c r="D95" s="190" t="s">
        <v>10</v>
      </c>
      <c r="E95" s="193" t="s">
        <v>380</v>
      </c>
    </row>
    <row r="96" spans="1:5" s="125" customFormat="1" ht="15">
      <c r="A96" s="187"/>
      <c r="B96" s="280" t="s">
        <v>381</v>
      </c>
      <c r="C96" s="281"/>
      <c r="D96" s="282" t="s">
        <v>382</v>
      </c>
      <c r="E96" s="283" t="s">
        <v>383</v>
      </c>
    </row>
    <row r="97" spans="1:5" s="125" customFormat="1" ht="12.75">
      <c r="A97" s="191"/>
      <c r="B97" s="191"/>
      <c r="C97" s="188" t="s">
        <v>384</v>
      </c>
      <c r="D97" s="190" t="s">
        <v>385</v>
      </c>
      <c r="E97" s="193" t="s">
        <v>383</v>
      </c>
    </row>
    <row r="98" spans="1:5" s="125" customFormat="1" ht="15">
      <c r="A98" s="187"/>
      <c r="B98" s="280" t="s">
        <v>386</v>
      </c>
      <c r="C98" s="281"/>
      <c r="D98" s="282" t="s">
        <v>98</v>
      </c>
      <c r="E98" s="283" t="s">
        <v>387</v>
      </c>
    </row>
    <row r="99" spans="1:5" s="125" customFormat="1" ht="12.75">
      <c r="A99" s="191"/>
      <c r="B99" s="191"/>
      <c r="C99" s="188" t="s">
        <v>9</v>
      </c>
      <c r="D99" s="190" t="s">
        <v>10</v>
      </c>
      <c r="E99" s="193" t="s">
        <v>387</v>
      </c>
    </row>
    <row r="100" spans="1:5" s="125" customFormat="1" ht="15">
      <c r="A100" s="329"/>
      <c r="B100" s="329"/>
      <c r="C100" s="329"/>
      <c r="D100" s="330"/>
      <c r="E100" s="330"/>
    </row>
    <row r="101" spans="1:5" s="125" customFormat="1" ht="12.75">
      <c r="A101" s="331" t="s">
        <v>66</v>
      </c>
      <c r="B101" s="331"/>
      <c r="C101" s="331"/>
      <c r="D101" s="331"/>
      <c r="E101" s="288" t="s">
        <v>872</v>
      </c>
    </row>
    <row r="103" ht="14.25">
      <c r="D103" t="s">
        <v>388</v>
      </c>
    </row>
    <row r="105" ht="14.25">
      <c r="D105" t="s">
        <v>389</v>
      </c>
    </row>
  </sheetData>
  <sheetProtection/>
  <mergeCells count="3">
    <mergeCell ref="A100:C100"/>
    <mergeCell ref="D100:E100"/>
    <mergeCell ref="A101:D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">
      <selection activeCell="D14" sqref="D14"/>
    </sheetView>
  </sheetViews>
  <sheetFormatPr defaultColWidth="8.796875" defaultRowHeight="14.25"/>
  <cols>
    <col min="1" max="1" width="5.09765625" style="0" customWidth="1"/>
    <col min="2" max="2" width="6.3984375" style="0" customWidth="1"/>
    <col min="3" max="3" width="7" style="0" customWidth="1"/>
    <col min="4" max="4" width="42.8984375" style="0" customWidth="1"/>
    <col min="5" max="5" width="13.59765625" style="0" customWidth="1"/>
  </cols>
  <sheetData>
    <row r="1" ht="14.25">
      <c r="D1" s="1" t="s">
        <v>95</v>
      </c>
    </row>
    <row r="2" ht="14.25">
      <c r="D2" s="1" t="s">
        <v>219</v>
      </c>
    </row>
    <row r="3" ht="14.25">
      <c r="D3" s="1" t="s">
        <v>179</v>
      </c>
    </row>
    <row r="4" ht="14.25">
      <c r="D4" s="1" t="s">
        <v>220</v>
      </c>
    </row>
    <row r="7" spans="1:5" ht="46.5" customHeight="1">
      <c r="A7" s="348" t="s">
        <v>221</v>
      </c>
      <c r="B7" s="348"/>
      <c r="C7" s="348"/>
      <c r="D7" s="348"/>
      <c r="E7" s="348"/>
    </row>
    <row r="8" ht="9.75" customHeight="1"/>
    <row r="9" ht="6.75" customHeight="1"/>
    <row r="10" spans="1:5" ht="14.25">
      <c r="A10" s="36" t="s">
        <v>14</v>
      </c>
      <c r="B10" s="36"/>
      <c r="C10" s="36"/>
      <c r="D10" s="36"/>
      <c r="E10" s="36"/>
    </row>
    <row r="11" spans="1:5" ht="14.25">
      <c r="A11" s="36"/>
      <c r="B11" s="36"/>
      <c r="C11" s="36"/>
      <c r="D11" s="36"/>
      <c r="E11" s="36"/>
    </row>
    <row r="12" spans="1:5" ht="24">
      <c r="A12" s="198" t="s">
        <v>2</v>
      </c>
      <c r="B12" s="40" t="s">
        <v>3</v>
      </c>
      <c r="C12" s="40" t="s">
        <v>4</v>
      </c>
      <c r="D12" s="198" t="s">
        <v>5</v>
      </c>
      <c r="E12" s="45" t="s">
        <v>6</v>
      </c>
    </row>
    <row r="13" spans="1:5" ht="25.5" customHeight="1">
      <c r="A13" s="44">
        <v>900</v>
      </c>
      <c r="B13" s="44"/>
      <c r="C13" s="44"/>
      <c r="D13" s="37" t="s">
        <v>93</v>
      </c>
      <c r="E13" s="38">
        <f>E14</f>
        <v>15000</v>
      </c>
    </row>
    <row r="14" spans="1:5" ht="26.25" customHeight="1">
      <c r="A14" s="45"/>
      <c r="B14" s="45">
        <v>90019</v>
      </c>
      <c r="C14" s="45"/>
      <c r="D14" s="40" t="s">
        <v>94</v>
      </c>
      <c r="E14" s="39">
        <f>E15</f>
        <v>15000</v>
      </c>
    </row>
    <row r="15" spans="1:5" ht="14.25">
      <c r="A15" s="45"/>
      <c r="B15" s="45"/>
      <c r="C15" s="46" t="s">
        <v>9</v>
      </c>
      <c r="D15" s="40" t="s">
        <v>10</v>
      </c>
      <c r="E15" s="39">
        <v>15000</v>
      </c>
    </row>
    <row r="16" spans="1:5" ht="14.25">
      <c r="A16" s="41"/>
      <c r="B16" s="41"/>
      <c r="C16" s="41"/>
      <c r="D16" s="41"/>
      <c r="E16" s="41"/>
    </row>
    <row r="17" spans="1:5" ht="14.25">
      <c r="A17" s="41"/>
      <c r="B17" s="41"/>
      <c r="C17" s="41"/>
      <c r="D17" s="41"/>
      <c r="E17" s="41"/>
    </row>
    <row r="18" spans="1:5" ht="14.25">
      <c r="A18" s="41" t="s">
        <v>15</v>
      </c>
      <c r="B18" s="41"/>
      <c r="C18" s="41"/>
      <c r="D18" s="41"/>
      <c r="E18" s="41"/>
    </row>
    <row r="19" spans="1:5" ht="14.25">
      <c r="A19" s="41"/>
      <c r="B19" s="41"/>
      <c r="C19" s="41"/>
      <c r="D19" s="41"/>
      <c r="E19" s="41"/>
    </row>
    <row r="20" spans="1:5" ht="24">
      <c r="A20" s="169" t="s">
        <v>2</v>
      </c>
      <c r="B20" s="40" t="s">
        <v>3</v>
      </c>
      <c r="C20" s="40" t="s">
        <v>4</v>
      </c>
      <c r="D20" s="169" t="s">
        <v>5</v>
      </c>
      <c r="E20" s="170" t="s">
        <v>6</v>
      </c>
    </row>
    <row r="21" spans="1:5" ht="20.25" customHeight="1">
      <c r="A21" s="171" t="s">
        <v>223</v>
      </c>
      <c r="B21" s="171"/>
      <c r="C21" s="171"/>
      <c r="D21" s="172" t="s">
        <v>93</v>
      </c>
      <c r="E21" s="173">
        <f>E22</f>
        <v>15000</v>
      </c>
    </row>
    <row r="22" spans="1:5" ht="15">
      <c r="A22" s="174"/>
      <c r="B22" s="175" t="s">
        <v>222</v>
      </c>
      <c r="C22" s="174"/>
      <c r="D22" s="176" t="s">
        <v>224</v>
      </c>
      <c r="E22" s="177">
        <v>15000</v>
      </c>
    </row>
    <row r="23" spans="1:5" ht="14.25">
      <c r="A23" s="175"/>
      <c r="B23" s="175"/>
      <c r="C23" s="175" t="s">
        <v>39</v>
      </c>
      <c r="D23" s="176" t="s">
        <v>40</v>
      </c>
      <c r="E23" s="177">
        <v>7500</v>
      </c>
    </row>
    <row r="24" spans="1:5" ht="14.25">
      <c r="A24" s="175"/>
      <c r="B24" s="175"/>
      <c r="C24" s="175" t="s">
        <v>41</v>
      </c>
      <c r="D24" s="176" t="s">
        <v>42</v>
      </c>
      <c r="E24" s="177">
        <v>7500</v>
      </c>
    </row>
    <row r="25" ht="24" customHeight="1">
      <c r="E25" s="42"/>
    </row>
    <row r="26" spans="4:5" ht="15">
      <c r="D26" s="43" t="s">
        <v>96</v>
      </c>
      <c r="E26" s="42"/>
    </row>
    <row r="28" ht="15">
      <c r="D28" s="43" t="s">
        <v>138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25">
      <selection activeCell="M43" sqref="M43"/>
    </sheetView>
  </sheetViews>
  <sheetFormatPr defaultColWidth="8.796875" defaultRowHeight="14.25"/>
  <cols>
    <col min="1" max="1" width="3.69921875" style="52" customWidth="1"/>
    <col min="2" max="2" width="21.5" style="151" customWidth="1"/>
    <col min="3" max="3" width="6.69921875" style="93" customWidth="1"/>
    <col min="4" max="4" width="5.19921875" style="93" customWidth="1"/>
    <col min="5" max="5" width="6" style="93" customWidth="1"/>
    <col min="6" max="6" width="4.59765625" style="53" customWidth="1"/>
    <col min="7" max="7" width="5.5" style="53" customWidth="1"/>
    <col min="8" max="10" width="5.8984375" style="53" customWidth="1"/>
    <col min="11" max="11" width="4.8984375" style="53" customWidth="1"/>
    <col min="12" max="12" width="5" style="53" customWidth="1"/>
    <col min="13" max="13" width="5.5" style="53" customWidth="1"/>
    <col min="14" max="15" width="6.09765625" style="53" customWidth="1"/>
    <col min="16" max="18" width="5.69921875" style="53" customWidth="1"/>
    <col min="19" max="20" width="5.59765625" style="53" customWidth="1"/>
    <col min="21" max="21" width="6" style="53" customWidth="1"/>
    <col min="22" max="22" width="6.59765625" style="53" customWidth="1"/>
    <col min="23" max="23" width="5.09765625" style="53" customWidth="1"/>
    <col min="24" max="24" width="5.8984375" style="53" customWidth="1"/>
    <col min="25" max="25" width="0" style="72" hidden="1" customWidth="1"/>
    <col min="26" max="252" width="9" style="72" customWidth="1"/>
    <col min="253" max="253" width="3.69921875" style="72" customWidth="1"/>
    <col min="254" max="254" width="21.5" style="72" customWidth="1"/>
    <col min="255" max="255" width="6.69921875" style="72" customWidth="1"/>
    <col min="256" max="16384" width="6.09765625" style="72" customWidth="1"/>
  </cols>
  <sheetData>
    <row r="1" spans="15:20" ht="15">
      <c r="O1" s="51"/>
      <c r="S1" s="51" t="s">
        <v>107</v>
      </c>
      <c r="T1" s="51"/>
    </row>
    <row r="2" spans="15:20" ht="15">
      <c r="O2" s="51"/>
      <c r="S2" s="51" t="s">
        <v>180</v>
      </c>
      <c r="T2" s="51"/>
    </row>
    <row r="3" spans="15:20" ht="15">
      <c r="O3" s="51"/>
      <c r="S3" s="51" t="s">
        <v>108</v>
      </c>
      <c r="T3" s="51"/>
    </row>
    <row r="4" spans="19:20" ht="15">
      <c r="S4" s="51" t="s">
        <v>185</v>
      </c>
      <c r="T4" s="51"/>
    </row>
    <row r="6" spans="1:24" s="51" customFormat="1" ht="24" customHeight="1">
      <c r="A6" s="52"/>
      <c r="B6" s="396" t="s">
        <v>181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97"/>
      <c r="W6" s="397"/>
      <c r="X6" s="53"/>
    </row>
    <row r="7" spans="1:24" s="51" customFormat="1" ht="15">
      <c r="A7" s="52"/>
      <c r="B7" s="151"/>
      <c r="C7" s="93"/>
      <c r="D7" s="93"/>
      <c r="E7" s="9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 t="s">
        <v>109</v>
      </c>
      <c r="W7" s="53"/>
      <c r="X7" s="53"/>
    </row>
    <row r="8" spans="1:24" ht="15">
      <c r="A8" s="393" t="s">
        <v>110</v>
      </c>
      <c r="B8" s="398" t="s">
        <v>111</v>
      </c>
      <c r="C8" s="399" t="s">
        <v>112</v>
      </c>
      <c r="D8" s="94"/>
      <c r="E8" s="94"/>
      <c r="F8" s="400" t="s">
        <v>113</v>
      </c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</row>
    <row r="9" spans="1:25" ht="15">
      <c r="A9" s="393"/>
      <c r="B9" s="398"/>
      <c r="C9" s="398"/>
      <c r="D9" s="402">
        <v>600</v>
      </c>
      <c r="E9" s="408"/>
      <c r="F9" s="409"/>
      <c r="G9" s="402">
        <v>750</v>
      </c>
      <c r="H9" s="403"/>
      <c r="I9" s="403"/>
      <c r="J9" s="403"/>
      <c r="K9" s="404"/>
      <c r="L9" s="394">
        <v>754</v>
      </c>
      <c r="M9" s="394"/>
      <c r="N9" s="394"/>
      <c r="O9" s="394">
        <v>900</v>
      </c>
      <c r="P9" s="394"/>
      <c r="Q9" s="394"/>
      <c r="R9" s="394"/>
      <c r="S9" s="402">
        <v>921</v>
      </c>
      <c r="T9" s="403"/>
      <c r="U9" s="404"/>
      <c r="V9" s="394">
        <v>926</v>
      </c>
      <c r="W9" s="394"/>
      <c r="X9" s="394"/>
      <c r="Y9" s="95">
        <f>SUM(E8:X8)</f>
        <v>0</v>
      </c>
    </row>
    <row r="10" spans="1:25" ht="15">
      <c r="A10" s="393"/>
      <c r="B10" s="398"/>
      <c r="C10" s="398"/>
      <c r="D10" s="248">
        <v>60014</v>
      </c>
      <c r="E10" s="405">
        <v>60016</v>
      </c>
      <c r="F10" s="404"/>
      <c r="G10" s="402">
        <v>75075</v>
      </c>
      <c r="H10" s="404"/>
      <c r="I10" s="402">
        <v>75095</v>
      </c>
      <c r="J10" s="406"/>
      <c r="K10" s="404"/>
      <c r="L10" s="394">
        <v>75412</v>
      </c>
      <c r="M10" s="394"/>
      <c r="N10" s="394"/>
      <c r="O10" s="394">
        <v>90003</v>
      </c>
      <c r="P10" s="394"/>
      <c r="Q10" s="394">
        <v>90004</v>
      </c>
      <c r="R10" s="407"/>
      <c r="S10" s="394">
        <v>92109</v>
      </c>
      <c r="T10" s="395"/>
      <c r="U10" s="100">
        <v>92195</v>
      </c>
      <c r="V10" s="394">
        <v>92695</v>
      </c>
      <c r="W10" s="394"/>
      <c r="X10" s="394"/>
      <c r="Y10" s="95"/>
    </row>
    <row r="11" spans="1:25" ht="15">
      <c r="A11" s="393"/>
      <c r="B11" s="398"/>
      <c r="C11" s="398"/>
      <c r="D11" s="83">
        <v>6050</v>
      </c>
      <c r="E11" s="83">
        <v>4270</v>
      </c>
      <c r="F11" s="84">
        <v>6050</v>
      </c>
      <c r="G11" s="84">
        <v>4210</v>
      </c>
      <c r="H11" s="84">
        <v>4300</v>
      </c>
      <c r="I11" s="84">
        <v>4210</v>
      </c>
      <c r="J11" s="84">
        <v>4260</v>
      </c>
      <c r="K11" s="84">
        <v>6060</v>
      </c>
      <c r="L11" s="54">
        <v>4210</v>
      </c>
      <c r="M11" s="54">
        <v>4300</v>
      </c>
      <c r="N11" s="54">
        <v>6060</v>
      </c>
      <c r="O11" s="54">
        <v>4210</v>
      </c>
      <c r="P11" s="54">
        <v>4300</v>
      </c>
      <c r="Q11" s="54">
        <v>4210</v>
      </c>
      <c r="R11" s="54">
        <v>4300</v>
      </c>
      <c r="S11" s="84">
        <v>4210</v>
      </c>
      <c r="T11" s="84">
        <v>4300</v>
      </c>
      <c r="U11" s="54">
        <v>4210</v>
      </c>
      <c r="V11" s="54">
        <v>4210</v>
      </c>
      <c r="W11" s="54">
        <v>4300</v>
      </c>
      <c r="X11" s="54">
        <v>6050</v>
      </c>
      <c r="Y11" s="95"/>
    </row>
    <row r="12" spans="1:25" ht="15">
      <c r="A12" s="97">
        <v>1</v>
      </c>
      <c r="B12" s="97">
        <v>2</v>
      </c>
      <c r="C12" s="97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15</v>
      </c>
      <c r="O12" s="55">
        <v>16</v>
      </c>
      <c r="P12" s="55">
        <v>17</v>
      </c>
      <c r="Q12" s="55">
        <v>18</v>
      </c>
      <c r="R12" s="55">
        <v>19</v>
      </c>
      <c r="S12" s="55">
        <v>20</v>
      </c>
      <c r="T12" s="55">
        <v>21</v>
      </c>
      <c r="U12" s="55">
        <v>22</v>
      </c>
      <c r="V12" s="55">
        <v>23</v>
      </c>
      <c r="W12" s="55">
        <v>24</v>
      </c>
      <c r="X12" s="53">
        <v>25</v>
      </c>
      <c r="Y12" s="95"/>
    </row>
    <row r="13" spans="1:25" s="98" customFormat="1" ht="15">
      <c r="A13" s="392">
        <v>1</v>
      </c>
      <c r="B13" s="56" t="s">
        <v>114</v>
      </c>
      <c r="C13" s="57">
        <f>C14+C15</f>
        <v>7524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95"/>
    </row>
    <row r="14" spans="1:25" ht="15">
      <c r="A14" s="392"/>
      <c r="B14" s="59" t="s">
        <v>142</v>
      </c>
      <c r="C14" s="58">
        <f>SUM(E14:X14)</f>
        <v>400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>
        <v>400</v>
      </c>
      <c r="P14" s="58"/>
      <c r="Q14" s="58"/>
      <c r="R14" s="58"/>
      <c r="S14" s="58"/>
      <c r="T14" s="58"/>
      <c r="U14" s="58"/>
      <c r="V14" s="58"/>
      <c r="W14" s="58"/>
      <c r="X14" s="58"/>
      <c r="Y14" s="95">
        <f aca="true" t="shared" si="0" ref="Y14:Y24">SUM(E13:X13)</f>
        <v>0</v>
      </c>
    </row>
    <row r="15" spans="1:25" ht="15">
      <c r="A15" s="392"/>
      <c r="B15" s="59" t="s">
        <v>143</v>
      </c>
      <c r="C15" s="58">
        <f>SUM(E15:X15)</f>
        <v>7124</v>
      </c>
      <c r="D15" s="58"/>
      <c r="E15" s="58">
        <v>7124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95">
        <f t="shared" si="0"/>
        <v>400</v>
      </c>
    </row>
    <row r="16" spans="1:25" ht="15">
      <c r="A16" s="392">
        <v>2</v>
      </c>
      <c r="B16" s="56" t="s">
        <v>115</v>
      </c>
      <c r="C16" s="57">
        <f>C17+C18</f>
        <v>26777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95">
        <f t="shared" si="0"/>
        <v>7124</v>
      </c>
    </row>
    <row r="17" spans="1:25" ht="15">
      <c r="A17" s="392"/>
      <c r="B17" s="59" t="s">
        <v>905</v>
      </c>
      <c r="C17" s="58">
        <f>SUM(E17:X17)</f>
        <v>1500</v>
      </c>
      <c r="D17" s="58"/>
      <c r="E17" s="58"/>
      <c r="F17" s="58"/>
      <c r="G17" s="58">
        <v>800</v>
      </c>
      <c r="H17" s="58">
        <v>700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0"/>
      <c r="V17" s="58"/>
      <c r="W17" s="58"/>
      <c r="X17" s="58"/>
      <c r="Y17" s="95">
        <f t="shared" si="0"/>
        <v>0</v>
      </c>
    </row>
    <row r="18" spans="1:25" ht="36.75">
      <c r="A18" s="392"/>
      <c r="B18" s="59" t="s">
        <v>182</v>
      </c>
      <c r="C18" s="58">
        <f>SUM(E18:X18)</f>
        <v>25277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>
        <v>11500</v>
      </c>
      <c r="O18" s="58">
        <v>1100</v>
      </c>
      <c r="P18" s="58">
        <v>100</v>
      </c>
      <c r="Q18" s="58"/>
      <c r="R18" s="58">
        <v>577</v>
      </c>
      <c r="S18" s="58">
        <v>11500</v>
      </c>
      <c r="T18" s="58">
        <v>500</v>
      </c>
      <c r="U18" s="58"/>
      <c r="V18" s="58"/>
      <c r="W18" s="58"/>
      <c r="X18" s="58"/>
      <c r="Y18" s="95">
        <f t="shared" si="0"/>
        <v>1500</v>
      </c>
    </row>
    <row r="19" spans="1:25" ht="19.5" customHeight="1">
      <c r="A19" s="392">
        <v>3</v>
      </c>
      <c r="B19" s="56" t="s">
        <v>116</v>
      </c>
      <c r="C19" s="57">
        <f>C20+C21</f>
        <v>18798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95">
        <f t="shared" si="0"/>
        <v>25277</v>
      </c>
    </row>
    <row r="20" spans="1:25" ht="15">
      <c r="A20" s="392"/>
      <c r="B20" s="63" t="s">
        <v>183</v>
      </c>
      <c r="C20" s="58">
        <f>SUM(E20:X20)</f>
        <v>9300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60"/>
      <c r="V20" s="58"/>
      <c r="W20" s="58"/>
      <c r="X20" s="58">
        <v>9300</v>
      </c>
      <c r="Y20" s="95">
        <f t="shared" si="0"/>
        <v>0</v>
      </c>
    </row>
    <row r="21" spans="1:25" ht="36.75">
      <c r="A21" s="392"/>
      <c r="B21" s="59" t="s">
        <v>184</v>
      </c>
      <c r="C21" s="58">
        <f>SUM(E21:X21)</f>
        <v>9498</v>
      </c>
      <c r="D21" s="58"/>
      <c r="E21" s="58"/>
      <c r="F21" s="58"/>
      <c r="G21" s="58">
        <v>248</v>
      </c>
      <c r="H21" s="58"/>
      <c r="I21" s="58"/>
      <c r="J21" s="58"/>
      <c r="K21" s="58"/>
      <c r="L21" s="58">
        <v>2000</v>
      </c>
      <c r="M21" s="58">
        <v>4000</v>
      </c>
      <c r="N21" s="58"/>
      <c r="O21" s="136">
        <v>3250</v>
      </c>
      <c r="P21" s="87"/>
      <c r="Q21" s="87"/>
      <c r="R21" s="87"/>
      <c r="S21" s="58"/>
      <c r="T21" s="58"/>
      <c r="U21" s="58"/>
      <c r="V21" s="58"/>
      <c r="W21" s="58"/>
      <c r="X21" s="58"/>
      <c r="Y21" s="95">
        <f t="shared" si="0"/>
        <v>9300</v>
      </c>
    </row>
    <row r="22" spans="1:25" ht="18" customHeight="1">
      <c r="A22" s="392">
        <v>4</v>
      </c>
      <c r="B22" s="56" t="s">
        <v>117</v>
      </c>
      <c r="C22" s="57">
        <f>C23+C24</f>
        <v>14834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95">
        <f t="shared" si="0"/>
        <v>9498</v>
      </c>
    </row>
    <row r="23" spans="1:25" ht="15">
      <c r="A23" s="392"/>
      <c r="B23" s="59" t="s">
        <v>144</v>
      </c>
      <c r="C23" s="58">
        <f>SUM(E23:X23)</f>
        <v>500</v>
      </c>
      <c r="D23" s="58"/>
      <c r="E23" s="57"/>
      <c r="F23" s="58"/>
      <c r="G23" s="58"/>
      <c r="H23" s="58">
        <v>500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95">
        <f t="shared" si="0"/>
        <v>0</v>
      </c>
    </row>
    <row r="24" spans="1:25" ht="36.75">
      <c r="A24" s="392"/>
      <c r="B24" s="59" t="s">
        <v>184</v>
      </c>
      <c r="C24" s="58">
        <f>SUM(E24:X24)</f>
        <v>14334</v>
      </c>
      <c r="D24" s="58"/>
      <c r="E24" s="58">
        <v>3834</v>
      </c>
      <c r="F24" s="58"/>
      <c r="G24" s="58"/>
      <c r="H24" s="58"/>
      <c r="I24" s="58"/>
      <c r="J24" s="58"/>
      <c r="K24" s="58">
        <v>4500</v>
      </c>
      <c r="L24" s="58">
        <v>1500</v>
      </c>
      <c r="M24" s="58"/>
      <c r="N24" s="58"/>
      <c r="O24" s="58">
        <v>2000</v>
      </c>
      <c r="P24" s="58"/>
      <c r="Q24" s="58"/>
      <c r="R24" s="58">
        <v>1500</v>
      </c>
      <c r="S24" s="58"/>
      <c r="T24" s="58"/>
      <c r="U24" s="58"/>
      <c r="V24" s="58"/>
      <c r="W24" s="58">
        <v>1000</v>
      </c>
      <c r="X24" s="58"/>
      <c r="Y24" s="95">
        <f t="shared" si="0"/>
        <v>500</v>
      </c>
    </row>
    <row r="25" spans="1:25" ht="17.25" customHeight="1">
      <c r="A25" s="392">
        <v>5</v>
      </c>
      <c r="B25" s="56" t="s">
        <v>118</v>
      </c>
      <c r="C25" s="57">
        <f>C26+C27+C28</f>
        <v>12425</v>
      </c>
      <c r="D25" s="57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5" t="e">
        <f>SUM(#REF!)</f>
        <v>#REF!</v>
      </c>
    </row>
    <row r="26" spans="1:25" ht="15">
      <c r="A26" s="392"/>
      <c r="B26" s="59" t="s">
        <v>144</v>
      </c>
      <c r="C26" s="58">
        <f>SUM(E26:X26)</f>
        <v>1800</v>
      </c>
      <c r="D26" s="58"/>
      <c r="E26" s="58"/>
      <c r="F26" s="58"/>
      <c r="G26" s="58">
        <v>800</v>
      </c>
      <c r="H26" s="58">
        <v>500</v>
      </c>
      <c r="I26" s="58"/>
      <c r="J26" s="58">
        <v>500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95">
        <f aca="true" t="shared" si="1" ref="Y26:Y31">SUM(E25:X25)</f>
        <v>0</v>
      </c>
    </row>
    <row r="27" spans="1:25" ht="15">
      <c r="A27" s="392"/>
      <c r="B27" s="59" t="s">
        <v>186</v>
      </c>
      <c r="C27" s="58">
        <f>SUM(E27:X27)</f>
        <v>600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>
        <v>600</v>
      </c>
      <c r="P27" s="58"/>
      <c r="Q27" s="58"/>
      <c r="R27" s="58"/>
      <c r="S27" s="58"/>
      <c r="T27" s="58"/>
      <c r="U27" s="58"/>
      <c r="V27" s="58"/>
      <c r="W27" s="58"/>
      <c r="X27" s="58"/>
      <c r="Y27" s="95">
        <f t="shared" si="1"/>
        <v>1800</v>
      </c>
    </row>
    <row r="28" spans="1:25" ht="36.75">
      <c r="A28" s="392"/>
      <c r="B28" s="59" t="s">
        <v>145</v>
      </c>
      <c r="C28" s="58">
        <f>SUM(E28:X28)</f>
        <v>10025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>
        <v>10025</v>
      </c>
      <c r="Y28" s="95">
        <f t="shared" si="1"/>
        <v>600</v>
      </c>
    </row>
    <row r="29" spans="1:25" ht="16.5" customHeight="1">
      <c r="A29" s="392">
        <v>6</v>
      </c>
      <c r="B29" s="56" t="s">
        <v>119</v>
      </c>
      <c r="C29" s="57">
        <f>C30+C31</f>
        <v>11648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95">
        <f t="shared" si="1"/>
        <v>10025</v>
      </c>
    </row>
    <row r="30" spans="1:25" ht="15.75" customHeight="1">
      <c r="A30" s="392"/>
      <c r="B30" s="59" t="s">
        <v>905</v>
      </c>
      <c r="C30" s="58">
        <f>SUM(E30:X30)</f>
        <v>500</v>
      </c>
      <c r="D30" s="58"/>
      <c r="E30" s="58"/>
      <c r="F30" s="58"/>
      <c r="G30" s="58"/>
      <c r="H30" s="58">
        <v>500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88"/>
      <c r="V30" s="58"/>
      <c r="W30" s="58"/>
      <c r="X30" s="58"/>
      <c r="Y30" s="95">
        <f t="shared" si="1"/>
        <v>0</v>
      </c>
    </row>
    <row r="31" spans="1:25" ht="27.75" customHeight="1">
      <c r="A31" s="392"/>
      <c r="B31" s="59" t="s">
        <v>148</v>
      </c>
      <c r="C31" s="58">
        <f>SUM(E31:X31)</f>
        <v>11148</v>
      </c>
      <c r="D31" s="58"/>
      <c r="E31" s="58"/>
      <c r="F31" s="58"/>
      <c r="G31" s="58"/>
      <c r="H31" s="58"/>
      <c r="I31" s="58"/>
      <c r="J31" s="58"/>
      <c r="K31" s="58"/>
      <c r="L31" s="58">
        <v>1200</v>
      </c>
      <c r="M31" s="58"/>
      <c r="N31" s="58"/>
      <c r="O31" s="58">
        <v>550</v>
      </c>
      <c r="P31" s="58"/>
      <c r="Q31" s="58"/>
      <c r="R31" s="58">
        <v>1000</v>
      </c>
      <c r="S31" s="58"/>
      <c r="T31" s="58"/>
      <c r="U31" s="88"/>
      <c r="V31" s="58"/>
      <c r="W31" s="58"/>
      <c r="X31" s="58">
        <v>8398</v>
      </c>
      <c r="Y31" s="95">
        <f t="shared" si="1"/>
        <v>500</v>
      </c>
    </row>
    <row r="32" spans="1:24" ht="15">
      <c r="A32" s="393" t="s">
        <v>110</v>
      </c>
      <c r="B32" s="398" t="s">
        <v>111</v>
      </c>
      <c r="C32" s="399" t="s">
        <v>112</v>
      </c>
      <c r="D32" s="94"/>
      <c r="E32" s="85"/>
      <c r="F32" s="410" t="s">
        <v>113</v>
      </c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</row>
    <row r="33" spans="1:25" ht="15">
      <c r="A33" s="393"/>
      <c r="B33" s="398"/>
      <c r="C33" s="398"/>
      <c r="D33" s="248">
        <v>60014</v>
      </c>
      <c r="E33" s="402">
        <v>600</v>
      </c>
      <c r="F33" s="409"/>
      <c r="G33" s="402">
        <v>750</v>
      </c>
      <c r="H33" s="403"/>
      <c r="I33" s="403"/>
      <c r="J33" s="403"/>
      <c r="K33" s="404"/>
      <c r="L33" s="394">
        <v>754</v>
      </c>
      <c r="M33" s="394"/>
      <c r="N33" s="394"/>
      <c r="O33" s="394">
        <v>900</v>
      </c>
      <c r="P33" s="394"/>
      <c r="Q33" s="394"/>
      <c r="R33" s="394"/>
      <c r="S33" s="402">
        <v>921</v>
      </c>
      <c r="T33" s="403"/>
      <c r="U33" s="404"/>
      <c r="V33" s="394">
        <v>926</v>
      </c>
      <c r="W33" s="394"/>
      <c r="X33" s="394"/>
      <c r="Y33" s="95">
        <f>SUM(E32:X32)</f>
        <v>0</v>
      </c>
    </row>
    <row r="34" spans="1:25" ht="15">
      <c r="A34" s="393"/>
      <c r="B34" s="398"/>
      <c r="C34" s="398"/>
      <c r="D34" s="83">
        <v>6050</v>
      </c>
      <c r="E34" s="405">
        <v>60016</v>
      </c>
      <c r="F34" s="404"/>
      <c r="G34" s="402">
        <v>75075</v>
      </c>
      <c r="H34" s="404"/>
      <c r="I34" s="402">
        <v>75095</v>
      </c>
      <c r="J34" s="406"/>
      <c r="K34" s="404"/>
      <c r="L34" s="394">
        <v>75412</v>
      </c>
      <c r="M34" s="394"/>
      <c r="N34" s="394"/>
      <c r="O34" s="394">
        <v>90003</v>
      </c>
      <c r="P34" s="394"/>
      <c r="Q34" s="394">
        <v>90004</v>
      </c>
      <c r="R34" s="407"/>
      <c r="S34" s="394">
        <v>92109</v>
      </c>
      <c r="T34" s="395"/>
      <c r="U34" s="100">
        <v>92195</v>
      </c>
      <c r="V34" s="394">
        <v>92695</v>
      </c>
      <c r="W34" s="394"/>
      <c r="X34" s="394"/>
      <c r="Y34" s="95"/>
    </row>
    <row r="35" spans="1:25" ht="15">
      <c r="A35" s="393"/>
      <c r="B35" s="398"/>
      <c r="C35" s="398"/>
      <c r="D35" s="247"/>
      <c r="E35" s="83">
        <v>4270</v>
      </c>
      <c r="F35" s="84">
        <v>6050</v>
      </c>
      <c r="G35" s="84">
        <v>4210</v>
      </c>
      <c r="H35" s="84">
        <v>4300</v>
      </c>
      <c r="I35" s="84">
        <v>4210</v>
      </c>
      <c r="J35" s="84">
        <v>4260</v>
      </c>
      <c r="K35" s="84">
        <v>6060</v>
      </c>
      <c r="L35" s="54">
        <v>4210</v>
      </c>
      <c r="M35" s="54">
        <v>4270</v>
      </c>
      <c r="N35" s="54">
        <v>6060</v>
      </c>
      <c r="O35" s="54">
        <v>4210</v>
      </c>
      <c r="P35" s="54">
        <v>4300</v>
      </c>
      <c r="Q35" s="54">
        <v>4210</v>
      </c>
      <c r="R35" s="54">
        <v>4300</v>
      </c>
      <c r="S35" s="84">
        <v>4210</v>
      </c>
      <c r="T35" s="84">
        <v>4300</v>
      </c>
      <c r="U35" s="54">
        <v>4210</v>
      </c>
      <c r="V35" s="54">
        <v>4210</v>
      </c>
      <c r="W35" s="54">
        <v>4300</v>
      </c>
      <c r="X35" s="54">
        <v>6050</v>
      </c>
      <c r="Y35" s="95"/>
    </row>
    <row r="36" spans="1:25" ht="15">
      <c r="A36" s="97">
        <v>1</v>
      </c>
      <c r="B36" s="97">
        <v>2</v>
      </c>
      <c r="C36" s="97">
        <v>3</v>
      </c>
      <c r="D36" s="55">
        <v>4</v>
      </c>
      <c r="E36" s="55">
        <v>5</v>
      </c>
      <c r="F36" s="55">
        <v>6</v>
      </c>
      <c r="G36" s="55">
        <v>7</v>
      </c>
      <c r="H36" s="55">
        <v>8</v>
      </c>
      <c r="I36" s="55">
        <v>9</v>
      </c>
      <c r="J36" s="55">
        <v>10</v>
      </c>
      <c r="K36" s="55">
        <v>11</v>
      </c>
      <c r="L36" s="55">
        <v>12</v>
      </c>
      <c r="M36" s="55">
        <v>13</v>
      </c>
      <c r="N36" s="55">
        <v>15</v>
      </c>
      <c r="O36" s="55">
        <v>16</v>
      </c>
      <c r="P36" s="55">
        <v>17</v>
      </c>
      <c r="Q36" s="55">
        <v>18</v>
      </c>
      <c r="R36" s="55">
        <v>19</v>
      </c>
      <c r="S36" s="55">
        <v>20</v>
      </c>
      <c r="T36" s="55">
        <v>21</v>
      </c>
      <c r="U36" s="55">
        <v>22</v>
      </c>
      <c r="V36" s="55">
        <v>23</v>
      </c>
      <c r="W36" s="55">
        <v>24</v>
      </c>
      <c r="X36" s="259">
        <v>25</v>
      </c>
      <c r="Y36" s="95"/>
    </row>
    <row r="37" spans="1:25" s="98" customFormat="1" ht="15">
      <c r="A37" s="392">
        <v>7</v>
      </c>
      <c r="B37" s="56" t="s">
        <v>120</v>
      </c>
      <c r="C37" s="57">
        <f>SUM(C38:C40)</f>
        <v>11755</v>
      </c>
      <c r="D37" s="57"/>
      <c r="E37" s="58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95"/>
    </row>
    <row r="38" spans="1:25" s="98" customFormat="1" ht="24.75">
      <c r="A38" s="392"/>
      <c r="B38" s="59" t="s">
        <v>147</v>
      </c>
      <c r="C38" s="58">
        <f>SUM(E38:X38)</f>
        <v>4655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>
        <v>1200</v>
      </c>
      <c r="P38" s="58"/>
      <c r="Q38" s="58">
        <v>1000</v>
      </c>
      <c r="R38" s="58">
        <v>200</v>
      </c>
      <c r="S38" s="58"/>
      <c r="T38" s="58"/>
      <c r="U38" s="58"/>
      <c r="V38" s="58">
        <v>2255</v>
      </c>
      <c r="W38" s="58"/>
      <c r="X38" s="58"/>
      <c r="Y38" s="95"/>
    </row>
    <row r="39" spans="1:25" ht="24.75">
      <c r="A39" s="392"/>
      <c r="B39" s="59" t="s">
        <v>146</v>
      </c>
      <c r="C39" s="58">
        <f>SUM(E39:X39)</f>
        <v>2600</v>
      </c>
      <c r="D39" s="58"/>
      <c r="E39" s="58"/>
      <c r="F39" s="58"/>
      <c r="G39" s="58">
        <v>400</v>
      </c>
      <c r="H39" s="58">
        <v>800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>
        <v>600</v>
      </c>
      <c r="T39" s="58">
        <v>800</v>
      </c>
      <c r="U39" s="58"/>
      <c r="V39" s="58"/>
      <c r="W39" s="58"/>
      <c r="X39" s="58"/>
      <c r="Y39" s="95">
        <f>SUM(E37:X37)</f>
        <v>0</v>
      </c>
    </row>
    <row r="40" spans="1:25" ht="36.75">
      <c r="A40" s="392"/>
      <c r="B40" s="59" t="s">
        <v>145</v>
      </c>
      <c r="C40" s="58">
        <f>SUM(E40:X40)</f>
        <v>4500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88"/>
      <c r="V40" s="58">
        <v>2500</v>
      </c>
      <c r="W40" s="58">
        <v>2000</v>
      </c>
      <c r="X40" s="58"/>
      <c r="Y40" s="95">
        <f>SUM(E38:X38)</f>
        <v>4655</v>
      </c>
    </row>
    <row r="41" spans="1:25" ht="15">
      <c r="A41" s="392">
        <v>8</v>
      </c>
      <c r="B41" s="56" t="s">
        <v>121</v>
      </c>
      <c r="C41" s="57">
        <f>C42+C43</f>
        <v>15477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95">
        <f>SUM(E40:X40)</f>
        <v>4500</v>
      </c>
    </row>
    <row r="42" spans="1:25" ht="17.25" customHeight="1">
      <c r="A42" s="392"/>
      <c r="B42" s="59" t="s">
        <v>187</v>
      </c>
      <c r="C42" s="58">
        <f>SUM(E42:X42)</f>
        <v>3300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53">
        <v>300</v>
      </c>
      <c r="V42" s="58">
        <v>1400</v>
      </c>
      <c r="W42" s="58">
        <v>1600</v>
      </c>
      <c r="X42" s="58"/>
      <c r="Y42" s="95">
        <f>SUM(E41:X41)</f>
        <v>0</v>
      </c>
    </row>
    <row r="43" spans="1:25" ht="36.75">
      <c r="A43" s="392"/>
      <c r="B43" s="59" t="s">
        <v>182</v>
      </c>
      <c r="C43" s="58">
        <f>SUM(D43:X43)</f>
        <v>12177</v>
      </c>
      <c r="D43" s="58">
        <v>7977</v>
      </c>
      <c r="E43" s="58"/>
      <c r="F43" s="58"/>
      <c r="G43" s="58"/>
      <c r="H43" s="58"/>
      <c r="I43" s="58">
        <v>2500</v>
      </c>
      <c r="J43" s="58"/>
      <c r="K43" s="58"/>
      <c r="L43" s="58"/>
      <c r="M43" s="58"/>
      <c r="N43" s="58"/>
      <c r="O43" s="58">
        <v>1000</v>
      </c>
      <c r="P43" s="58"/>
      <c r="Q43" s="58"/>
      <c r="R43" s="58"/>
      <c r="S43" s="58"/>
      <c r="T43" s="58"/>
      <c r="U43" s="58"/>
      <c r="V43" s="58">
        <v>700</v>
      </c>
      <c r="W43" s="58"/>
      <c r="X43" s="58"/>
      <c r="Y43" s="95">
        <f>SUM(E42:X42)</f>
        <v>3300</v>
      </c>
    </row>
    <row r="44" spans="1:25" ht="15">
      <c r="A44" s="414">
        <v>9</v>
      </c>
      <c r="B44" s="56" t="s">
        <v>122</v>
      </c>
      <c r="C44" s="57">
        <f>C45+C46</f>
        <v>10042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95">
        <f>SUM(E43:X43)</f>
        <v>4200</v>
      </c>
    </row>
    <row r="45" spans="1:25" ht="15">
      <c r="A45" s="415"/>
      <c r="B45" s="63" t="s">
        <v>906</v>
      </c>
      <c r="C45" s="58">
        <f>SUM(E45:X45)</f>
        <v>442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>
        <v>442</v>
      </c>
      <c r="P45" s="58"/>
      <c r="Q45" s="58"/>
      <c r="R45" s="58"/>
      <c r="S45" s="58"/>
      <c r="T45" s="58"/>
      <c r="U45" s="58"/>
      <c r="V45" s="58"/>
      <c r="W45" s="58"/>
      <c r="X45" s="58"/>
      <c r="Y45" s="95">
        <f>SUM(E44:X44)</f>
        <v>0</v>
      </c>
    </row>
    <row r="46" spans="1:25" ht="24.75">
      <c r="A46" s="416"/>
      <c r="B46" s="63" t="s">
        <v>907</v>
      </c>
      <c r="C46" s="58">
        <f>SUM(E46:X46)</f>
        <v>9600</v>
      </c>
      <c r="D46" s="58"/>
      <c r="E46" s="58"/>
      <c r="F46" s="58">
        <v>9600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154"/>
      <c r="X46" s="58"/>
      <c r="Y46" s="95"/>
    </row>
    <row r="47" spans="1:25" ht="15">
      <c r="A47" s="412">
        <v>10</v>
      </c>
      <c r="B47" s="142" t="s">
        <v>123</v>
      </c>
      <c r="C47" s="57">
        <f>C48+C49</f>
        <v>12933</v>
      </c>
      <c r="D47" s="57"/>
      <c r="E47" s="58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3"/>
      <c r="T47" s="133"/>
      <c r="U47" s="134"/>
      <c r="V47" s="134"/>
      <c r="W47" s="135"/>
      <c r="X47" s="133"/>
      <c r="Y47" s="95">
        <f>SUM(E45:X45)</f>
        <v>442</v>
      </c>
    </row>
    <row r="48" spans="1:25" s="98" customFormat="1" ht="15">
      <c r="A48" s="413"/>
      <c r="B48" s="143" t="s">
        <v>144</v>
      </c>
      <c r="C48" s="58">
        <f>SUM(E48:X48)</f>
        <v>1100</v>
      </c>
      <c r="D48" s="58"/>
      <c r="E48" s="58"/>
      <c r="F48" s="134"/>
      <c r="G48" s="134">
        <v>600</v>
      </c>
      <c r="H48" s="134">
        <v>500</v>
      </c>
      <c r="I48" s="134"/>
      <c r="J48" s="134"/>
      <c r="K48" s="134"/>
      <c r="L48" s="134"/>
      <c r="M48" s="134"/>
      <c r="N48" s="136"/>
      <c r="O48" s="86"/>
      <c r="P48" s="134"/>
      <c r="Q48" s="134"/>
      <c r="R48" s="134"/>
      <c r="S48" s="133"/>
      <c r="T48" s="133"/>
      <c r="U48" s="86"/>
      <c r="V48" s="134"/>
      <c r="W48" s="135"/>
      <c r="X48" s="133"/>
      <c r="Y48" s="95">
        <f>SUM(E47:X47)</f>
        <v>0</v>
      </c>
    </row>
    <row r="49" spans="1:25" s="98" customFormat="1" ht="36">
      <c r="A49" s="413"/>
      <c r="B49" s="143" t="s">
        <v>182</v>
      </c>
      <c r="C49" s="58">
        <f>SUM(E49:X49)</f>
        <v>11833</v>
      </c>
      <c r="D49" s="58"/>
      <c r="E49" s="58"/>
      <c r="F49" s="134"/>
      <c r="G49" s="134"/>
      <c r="H49" s="134"/>
      <c r="I49" s="134"/>
      <c r="J49" s="134"/>
      <c r="K49" s="134">
        <v>5500</v>
      </c>
      <c r="L49" s="134">
        <v>1200</v>
      </c>
      <c r="M49" s="134"/>
      <c r="N49" s="136"/>
      <c r="O49" s="134">
        <v>750</v>
      </c>
      <c r="P49" s="134"/>
      <c r="Q49" s="134"/>
      <c r="R49" s="134"/>
      <c r="S49" s="133">
        <v>383</v>
      </c>
      <c r="T49" s="133"/>
      <c r="U49" s="60"/>
      <c r="V49" s="134"/>
      <c r="W49" s="135"/>
      <c r="X49" s="133">
        <v>4000</v>
      </c>
      <c r="Y49" s="95" t="e">
        <f>SUM(#REF!)</f>
        <v>#REF!</v>
      </c>
    </row>
    <row r="50" spans="1:25" s="98" customFormat="1" ht="15">
      <c r="A50" s="392">
        <v>11</v>
      </c>
      <c r="B50" s="56" t="s">
        <v>124</v>
      </c>
      <c r="C50" s="57">
        <f>C51+C52</f>
        <v>26777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95">
        <f>SUM(E48:X48)</f>
        <v>1100</v>
      </c>
    </row>
    <row r="51" spans="1:25" ht="15">
      <c r="A51" s="392"/>
      <c r="B51" s="144" t="s">
        <v>905</v>
      </c>
      <c r="C51" s="58">
        <f>SUM(E51:X51)</f>
        <v>2700</v>
      </c>
      <c r="D51" s="58"/>
      <c r="E51" s="58"/>
      <c r="F51" s="58"/>
      <c r="G51" s="58">
        <v>1700</v>
      </c>
      <c r="H51" s="58">
        <v>1000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95">
        <f aca="true" t="shared" si="2" ref="Y51:Y56">SUM(E50:X50)</f>
        <v>0</v>
      </c>
    </row>
    <row r="52" spans="1:25" ht="36.75">
      <c r="A52" s="392"/>
      <c r="B52" s="145" t="s">
        <v>182</v>
      </c>
      <c r="C52" s="58">
        <f>SUM(E52:X52)</f>
        <v>24077</v>
      </c>
      <c r="D52" s="58"/>
      <c r="E52" s="58"/>
      <c r="F52" s="58"/>
      <c r="G52" s="58">
        <v>10000</v>
      </c>
      <c r="H52" s="58">
        <v>13077</v>
      </c>
      <c r="I52" s="58"/>
      <c r="J52" s="58"/>
      <c r="K52" s="58"/>
      <c r="L52" s="58"/>
      <c r="M52" s="58"/>
      <c r="N52" s="58"/>
      <c r="O52" s="60">
        <v>1000</v>
      </c>
      <c r="P52" s="137"/>
      <c r="Q52" s="137"/>
      <c r="R52" s="86"/>
      <c r="S52" s="58"/>
      <c r="T52" s="58"/>
      <c r="U52" s="138"/>
      <c r="V52" s="58"/>
      <c r="W52" s="58"/>
      <c r="X52" s="58"/>
      <c r="Y52" s="95">
        <f t="shared" si="2"/>
        <v>2700</v>
      </c>
    </row>
    <row r="53" spans="1:25" ht="15">
      <c r="A53" s="392">
        <v>12</v>
      </c>
      <c r="B53" s="56" t="s">
        <v>125</v>
      </c>
      <c r="C53" s="57">
        <f>C54+C55</f>
        <v>13281</v>
      </c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95">
        <f t="shared" si="2"/>
        <v>24077</v>
      </c>
    </row>
    <row r="54" spans="1:25" ht="24.75">
      <c r="A54" s="392"/>
      <c r="B54" s="145" t="s">
        <v>908</v>
      </c>
      <c r="C54" s="58">
        <f>SUM(E54:X54)</f>
        <v>2500</v>
      </c>
      <c r="D54" s="58"/>
      <c r="E54" s="58"/>
      <c r="F54" s="58"/>
      <c r="G54" s="58">
        <v>1500</v>
      </c>
      <c r="H54" s="58">
        <v>1000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88"/>
      <c r="V54" s="58"/>
      <c r="W54" s="58"/>
      <c r="X54" s="58"/>
      <c r="Y54" s="95">
        <f t="shared" si="2"/>
        <v>0</v>
      </c>
    </row>
    <row r="55" spans="1:25" ht="27" customHeight="1">
      <c r="A55" s="392"/>
      <c r="B55" s="145" t="s">
        <v>148</v>
      </c>
      <c r="C55" s="58">
        <f>SUM(E55:X55)</f>
        <v>10781</v>
      </c>
      <c r="D55" s="89"/>
      <c r="E55" s="89"/>
      <c r="F55" s="139"/>
      <c r="G55" s="139"/>
      <c r="H55" s="139"/>
      <c r="I55" s="139">
        <v>2000</v>
      </c>
      <c r="J55" s="139"/>
      <c r="K55" s="139"/>
      <c r="L55" s="141">
        <v>1000</v>
      </c>
      <c r="M55" s="141">
        <v>6781</v>
      </c>
      <c r="N55" s="141"/>
      <c r="O55" s="140">
        <v>1000</v>
      </c>
      <c r="P55" s="140"/>
      <c r="Q55" s="140"/>
      <c r="R55" s="140"/>
      <c r="S55" s="140"/>
      <c r="T55" s="140"/>
      <c r="U55" s="139"/>
      <c r="V55" s="139"/>
      <c r="W55" s="139"/>
      <c r="X55" s="139"/>
      <c r="Y55" s="95">
        <f t="shared" si="2"/>
        <v>2500</v>
      </c>
    </row>
    <row r="56" spans="1:25" ht="15">
      <c r="A56" s="62"/>
      <c r="B56" s="56" t="s">
        <v>19</v>
      </c>
      <c r="C56" s="57">
        <f>C13+C16+C19+C22+C25+C29+C37+C41+C44+C47+C50+C53</f>
        <v>182271</v>
      </c>
      <c r="D56" s="57">
        <f>D14+D15+D17+D18+D20+D21+D23+D24+D26+D27+D28+D30+D31+D38+D39+D40+D42+D43+D45+D46+D48+D49+D51+D52+D54+D55</f>
        <v>7977</v>
      </c>
      <c r="E56" s="57">
        <f>E14+E15+E17+E18+E20+E21+E23+E24+E26+E27+E28+E30+E31+E38+E39+E40+E42+E43+E45+E46+E48+E49+E51+E52+E54+E55</f>
        <v>10958</v>
      </c>
      <c r="F56" s="57">
        <f aca="true" t="shared" si="3" ref="F56:X56">F14+F15+F17+F18+F20+F21+F23+F24+F26+F27+F28+F30+F31+F38+F39+F40+F42+F43+F45+F46+F48+F49+F51+F52+F54+F55</f>
        <v>9600</v>
      </c>
      <c r="G56" s="57">
        <f t="shared" si="3"/>
        <v>16048</v>
      </c>
      <c r="H56" s="57">
        <f t="shared" si="3"/>
        <v>18577</v>
      </c>
      <c r="I56" s="57">
        <f t="shared" si="3"/>
        <v>4500</v>
      </c>
      <c r="J56" s="57">
        <f t="shared" si="3"/>
        <v>500</v>
      </c>
      <c r="K56" s="57">
        <f t="shared" si="3"/>
        <v>10000</v>
      </c>
      <c r="L56" s="57">
        <f t="shared" si="3"/>
        <v>6900</v>
      </c>
      <c r="M56" s="57">
        <f t="shared" si="3"/>
        <v>10781</v>
      </c>
      <c r="N56" s="57">
        <f t="shared" si="3"/>
        <v>11500</v>
      </c>
      <c r="O56" s="57">
        <f t="shared" si="3"/>
        <v>13292</v>
      </c>
      <c r="P56" s="57">
        <f t="shared" si="3"/>
        <v>100</v>
      </c>
      <c r="Q56" s="57">
        <f t="shared" si="3"/>
        <v>1000</v>
      </c>
      <c r="R56" s="57">
        <f t="shared" si="3"/>
        <v>3277</v>
      </c>
      <c r="S56" s="57">
        <f t="shared" si="3"/>
        <v>12483</v>
      </c>
      <c r="T56" s="57">
        <f t="shared" si="3"/>
        <v>1300</v>
      </c>
      <c r="U56" s="57">
        <f t="shared" si="3"/>
        <v>300</v>
      </c>
      <c r="V56" s="57">
        <f t="shared" si="3"/>
        <v>6855</v>
      </c>
      <c r="W56" s="57">
        <f t="shared" si="3"/>
        <v>4600</v>
      </c>
      <c r="X56" s="57">
        <f t="shared" si="3"/>
        <v>31723</v>
      </c>
      <c r="Y56" s="95">
        <f t="shared" si="2"/>
        <v>10781</v>
      </c>
    </row>
    <row r="57" spans="1:25" s="51" customFormat="1" ht="15">
      <c r="A57" s="52"/>
      <c r="B57" s="151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95" t="e">
        <f>SUM(Y15:Y56)</f>
        <v>#REF!</v>
      </c>
    </row>
    <row r="58" spans="6:22" ht="15">
      <c r="F58" s="93"/>
      <c r="G58" s="93"/>
      <c r="H58" s="93"/>
      <c r="I58" s="93"/>
      <c r="J58" s="93"/>
      <c r="K58" s="93"/>
      <c r="S58" s="147" t="s">
        <v>28</v>
      </c>
      <c r="T58" s="147"/>
      <c r="U58" s="147"/>
      <c r="V58" s="148"/>
    </row>
    <row r="59" spans="19:22" ht="15">
      <c r="S59" s="147"/>
      <c r="T59" s="147"/>
      <c r="U59" s="147"/>
      <c r="V59" s="148"/>
    </row>
    <row r="60" spans="19:22" ht="15">
      <c r="S60" s="147" t="s">
        <v>137</v>
      </c>
      <c r="T60" s="147"/>
      <c r="U60" s="146"/>
      <c r="V60" s="148"/>
    </row>
    <row r="61" spans="1:24" ht="15">
      <c r="A61" s="98"/>
      <c r="B61" s="15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149"/>
      <c r="T61" s="149"/>
      <c r="U61" s="90"/>
      <c r="V61" s="149"/>
      <c r="W61" s="98"/>
      <c r="X61" s="98"/>
    </row>
    <row r="62" spans="1:24" s="98" customFormat="1" ht="12.75">
      <c r="A62" s="52"/>
      <c r="B62" s="151"/>
      <c r="C62" s="93"/>
      <c r="D62" s="93"/>
      <c r="E62" s="9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90"/>
      <c r="V62" s="53"/>
      <c r="W62" s="53"/>
      <c r="X62" s="53"/>
    </row>
    <row r="63" spans="15:21" ht="15">
      <c r="O63" s="99"/>
      <c r="P63" s="99"/>
      <c r="Q63" s="99"/>
      <c r="R63" s="99"/>
      <c r="S63" s="99"/>
      <c r="T63" s="99"/>
      <c r="U63" s="99"/>
    </row>
    <row r="65" ht="15">
      <c r="E65" s="150"/>
    </row>
  </sheetData>
  <sheetProtection/>
  <mergeCells count="49">
    <mergeCell ref="A50:A52"/>
    <mergeCell ref="A53:A55"/>
    <mergeCell ref="V34:X34"/>
    <mergeCell ref="A37:A40"/>
    <mergeCell ref="A41:A43"/>
    <mergeCell ref="A47:A49"/>
    <mergeCell ref="Q34:R34"/>
    <mergeCell ref="A44:A46"/>
    <mergeCell ref="A29:A31"/>
    <mergeCell ref="A32:A35"/>
    <mergeCell ref="B32:B35"/>
    <mergeCell ref="C32:C35"/>
    <mergeCell ref="F32:X32"/>
    <mergeCell ref="G33:K33"/>
    <mergeCell ref="L33:N33"/>
    <mergeCell ref="O33:R33"/>
    <mergeCell ref="S33:U33"/>
    <mergeCell ref="V33:X33"/>
    <mergeCell ref="E34:F34"/>
    <mergeCell ref="G34:H34"/>
    <mergeCell ref="I34:K34"/>
    <mergeCell ref="L34:N34"/>
    <mergeCell ref="O34:P34"/>
    <mergeCell ref="E33:F33"/>
    <mergeCell ref="V9:X9"/>
    <mergeCell ref="E10:F10"/>
    <mergeCell ref="G10:H10"/>
    <mergeCell ref="I10:K10"/>
    <mergeCell ref="L10:N10"/>
    <mergeCell ref="O10:P10"/>
    <mergeCell ref="V10:X10"/>
    <mergeCell ref="Q10:R10"/>
    <mergeCell ref="D9:F9"/>
    <mergeCell ref="A25:A28"/>
    <mergeCell ref="A8:A11"/>
    <mergeCell ref="S10:T10"/>
    <mergeCell ref="S34:T34"/>
    <mergeCell ref="B6:W6"/>
    <mergeCell ref="A13:A15"/>
    <mergeCell ref="A16:A18"/>
    <mergeCell ref="A19:A21"/>
    <mergeCell ref="A22:A24"/>
    <mergeCell ref="B8:B11"/>
    <mergeCell ref="C8:C11"/>
    <mergeCell ref="F8:X8"/>
    <mergeCell ref="G9:K9"/>
    <mergeCell ref="L9:N9"/>
    <mergeCell ref="O9:R9"/>
    <mergeCell ref="S9:U9"/>
  </mergeCells>
  <printOptions/>
  <pageMargins left="0.39" right="0.1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16"/>
  <sheetViews>
    <sheetView view="pageLayout" zoomScale="0" zoomScalePageLayoutView="0" workbookViewId="0" topLeftCell="A388">
      <selection activeCell="B335" sqref="B335"/>
    </sheetView>
  </sheetViews>
  <sheetFormatPr defaultColWidth="8.796875" defaultRowHeight="14.25"/>
  <cols>
    <col min="1" max="1" width="5.59765625" style="163" customWidth="1"/>
    <col min="2" max="2" width="5.8984375" style="163" customWidth="1"/>
    <col min="3" max="3" width="6.69921875" style="163" customWidth="1"/>
    <col min="4" max="4" width="49.19921875" style="163" customWidth="1"/>
    <col min="5" max="5" width="11.59765625" style="163" customWidth="1"/>
    <col min="8" max="8" width="43.3984375" style="0" bestFit="1" customWidth="1"/>
    <col min="9" max="9" width="12.3984375" style="0" customWidth="1"/>
    <col min="10" max="10" width="9.8984375" style="0" bestFit="1" customWidth="1"/>
  </cols>
  <sheetData>
    <row r="1" spans="1:5" ht="15.75">
      <c r="A1" s="192"/>
      <c r="B1" s="192"/>
      <c r="C1" s="192"/>
      <c r="D1" s="236" t="s">
        <v>140</v>
      </c>
      <c r="E1" s="192"/>
    </row>
    <row r="2" spans="1:5" ht="15.75">
      <c r="A2" s="192"/>
      <c r="B2" s="192"/>
      <c r="C2" s="192"/>
      <c r="D2" s="236" t="s">
        <v>191</v>
      </c>
      <c r="E2" s="192"/>
    </row>
    <row r="3" spans="1:5" ht="15.75">
      <c r="A3" s="192"/>
      <c r="B3" s="192"/>
      <c r="C3" s="192"/>
      <c r="D3" s="236" t="s">
        <v>177</v>
      </c>
      <c r="E3" s="192"/>
    </row>
    <row r="4" spans="1:5" ht="15.75">
      <c r="A4" s="192"/>
      <c r="B4" s="192"/>
      <c r="C4" s="192"/>
      <c r="D4" s="236" t="s">
        <v>154</v>
      </c>
      <c r="E4" s="192"/>
    </row>
    <row r="5" spans="1:5" ht="15.75">
      <c r="A5" s="192"/>
      <c r="B5" s="192"/>
      <c r="C5" s="192"/>
      <c r="D5" s="192"/>
      <c r="E5" s="192"/>
    </row>
    <row r="6" spans="1:5" ht="15.75">
      <c r="A6" s="192"/>
      <c r="B6" s="237" t="s">
        <v>192</v>
      </c>
      <c r="C6" s="192"/>
      <c r="D6" s="192"/>
      <c r="E6" s="192"/>
    </row>
    <row r="8" spans="1:5" s="235" customFormat="1" ht="27.75" customHeight="1">
      <c r="A8" s="238" t="s">
        <v>2</v>
      </c>
      <c r="B8" s="238" t="s">
        <v>132</v>
      </c>
      <c r="C8" s="244" t="s">
        <v>92</v>
      </c>
      <c r="D8" s="238" t="s">
        <v>5</v>
      </c>
      <c r="E8" s="238" t="s">
        <v>155</v>
      </c>
    </row>
    <row r="9" spans="1:5" s="235" customFormat="1" ht="16.5" customHeight="1">
      <c r="A9" s="261" t="s">
        <v>225</v>
      </c>
      <c r="B9" s="261"/>
      <c r="C9" s="261"/>
      <c r="D9" s="262" t="s">
        <v>226</v>
      </c>
      <c r="E9" s="263" t="s">
        <v>922</v>
      </c>
    </row>
    <row r="10" spans="1:5" s="235" customFormat="1" ht="16.5" customHeight="1">
      <c r="A10" s="239"/>
      <c r="B10" s="264" t="s">
        <v>390</v>
      </c>
      <c r="C10" s="265"/>
      <c r="D10" s="266" t="s">
        <v>391</v>
      </c>
      <c r="E10" s="267" t="s">
        <v>392</v>
      </c>
    </row>
    <row r="11" spans="1:5" s="235" customFormat="1" ht="16.5" customHeight="1">
      <c r="A11" s="243"/>
      <c r="B11" s="243"/>
      <c r="C11" s="240" t="s">
        <v>393</v>
      </c>
      <c r="D11" s="241" t="s">
        <v>394</v>
      </c>
      <c r="E11" s="242" t="s">
        <v>392</v>
      </c>
    </row>
    <row r="12" spans="1:5" s="235" customFormat="1" ht="16.5" customHeight="1">
      <c r="A12" s="239"/>
      <c r="B12" s="274" t="s">
        <v>395</v>
      </c>
      <c r="C12" s="275"/>
      <c r="D12" s="276" t="s">
        <v>396</v>
      </c>
      <c r="E12" s="277" t="s">
        <v>397</v>
      </c>
    </row>
    <row r="13" spans="1:5" s="235" customFormat="1" ht="19.5" customHeight="1">
      <c r="A13" s="243"/>
      <c r="B13" s="243"/>
      <c r="C13" s="240" t="s">
        <v>398</v>
      </c>
      <c r="D13" s="241" t="s">
        <v>399</v>
      </c>
      <c r="E13" s="242" t="s">
        <v>397</v>
      </c>
    </row>
    <row r="14" spans="1:5" s="235" customFormat="1" ht="16.5" customHeight="1">
      <c r="A14" s="239"/>
      <c r="B14" s="274" t="s">
        <v>228</v>
      </c>
      <c r="C14" s="275"/>
      <c r="D14" s="276" t="s">
        <v>98</v>
      </c>
      <c r="E14" s="277" t="s">
        <v>923</v>
      </c>
    </row>
    <row r="15" spans="1:5" s="235" customFormat="1" ht="16.5" customHeight="1">
      <c r="A15" s="243"/>
      <c r="B15" s="243"/>
      <c r="C15" s="240" t="s">
        <v>400</v>
      </c>
      <c r="D15" s="241" t="s">
        <v>401</v>
      </c>
      <c r="E15" s="242" t="s">
        <v>923</v>
      </c>
    </row>
    <row r="16" spans="1:5" s="268" customFormat="1" ht="16.5" customHeight="1">
      <c r="A16" s="261" t="s">
        <v>402</v>
      </c>
      <c r="B16" s="261"/>
      <c r="C16" s="261"/>
      <c r="D16" s="262" t="s">
        <v>16</v>
      </c>
      <c r="E16" s="263" t="s">
        <v>924</v>
      </c>
    </row>
    <row r="17" spans="1:5" s="268" customFormat="1" ht="16.5" customHeight="1">
      <c r="A17" s="239"/>
      <c r="B17" s="274" t="s">
        <v>403</v>
      </c>
      <c r="C17" s="275"/>
      <c r="D17" s="276" t="s">
        <v>17</v>
      </c>
      <c r="E17" s="277" t="s">
        <v>404</v>
      </c>
    </row>
    <row r="18" spans="1:5" s="268" customFormat="1" ht="30" customHeight="1">
      <c r="A18" s="243"/>
      <c r="B18" s="243"/>
      <c r="C18" s="240" t="s">
        <v>347</v>
      </c>
      <c r="D18" s="241" t="s">
        <v>405</v>
      </c>
      <c r="E18" s="242" t="s">
        <v>404</v>
      </c>
    </row>
    <row r="19" spans="1:5" s="268" customFormat="1" ht="16.5" customHeight="1">
      <c r="A19" s="239"/>
      <c r="B19" s="274" t="s">
        <v>406</v>
      </c>
      <c r="C19" s="275"/>
      <c r="D19" s="276" t="s">
        <v>407</v>
      </c>
      <c r="E19" s="277" t="s">
        <v>292</v>
      </c>
    </row>
    <row r="20" spans="1:5" s="268" customFormat="1" ht="16.5" customHeight="1">
      <c r="A20" s="243"/>
      <c r="B20" s="243"/>
      <c r="C20" s="240" t="s">
        <v>393</v>
      </c>
      <c r="D20" s="241" t="s">
        <v>394</v>
      </c>
      <c r="E20" s="242" t="s">
        <v>292</v>
      </c>
    </row>
    <row r="21" spans="1:5" s="268" customFormat="1" ht="16.5" customHeight="1">
      <c r="A21" s="239"/>
      <c r="B21" s="274" t="s">
        <v>408</v>
      </c>
      <c r="C21" s="275"/>
      <c r="D21" s="276" t="s">
        <v>409</v>
      </c>
      <c r="E21" s="277" t="s">
        <v>931</v>
      </c>
    </row>
    <row r="22" spans="1:5" s="268" customFormat="1" ht="16.5" customHeight="1">
      <c r="A22" s="243"/>
      <c r="B22" s="243"/>
      <c r="C22" s="240" t="s">
        <v>393</v>
      </c>
      <c r="D22" s="241" t="s">
        <v>394</v>
      </c>
      <c r="E22" s="242" t="s">
        <v>410</v>
      </c>
    </row>
    <row r="23" spans="1:5" s="268" customFormat="1" ht="16.5" customHeight="1">
      <c r="A23" s="243"/>
      <c r="B23" s="243"/>
      <c r="C23" s="240" t="s">
        <v>400</v>
      </c>
      <c r="D23" s="241" t="s">
        <v>401</v>
      </c>
      <c r="E23" s="242" t="s">
        <v>930</v>
      </c>
    </row>
    <row r="24" spans="1:5" s="268" customFormat="1" ht="16.5" customHeight="1">
      <c r="A24" s="239"/>
      <c r="B24" s="274" t="s">
        <v>411</v>
      </c>
      <c r="C24" s="275"/>
      <c r="D24" s="276" t="s">
        <v>412</v>
      </c>
      <c r="E24" s="277" t="s">
        <v>933</v>
      </c>
    </row>
    <row r="25" spans="1:5" s="268" customFormat="1" ht="16.5" customHeight="1">
      <c r="A25" s="243"/>
      <c r="B25" s="243"/>
      <c r="C25" s="240" t="s">
        <v>39</v>
      </c>
      <c r="D25" s="241" t="s">
        <v>40</v>
      </c>
      <c r="E25" s="242" t="s">
        <v>413</v>
      </c>
    </row>
    <row r="26" spans="1:5" s="268" customFormat="1" ht="16.5" customHeight="1">
      <c r="A26" s="243"/>
      <c r="B26" s="243"/>
      <c r="C26" s="240" t="s">
        <v>414</v>
      </c>
      <c r="D26" s="241" t="s">
        <v>415</v>
      </c>
      <c r="E26" s="242" t="s">
        <v>416</v>
      </c>
    </row>
    <row r="27" spans="1:5" s="268" customFormat="1" ht="16.5" customHeight="1">
      <c r="A27" s="243"/>
      <c r="B27" s="243"/>
      <c r="C27" s="240" t="s">
        <v>41</v>
      </c>
      <c r="D27" s="241" t="s">
        <v>42</v>
      </c>
      <c r="E27" s="242" t="s">
        <v>417</v>
      </c>
    </row>
    <row r="28" spans="1:5" s="268" customFormat="1" ht="16.5" customHeight="1">
      <c r="A28" s="243"/>
      <c r="B28" s="243"/>
      <c r="C28" s="240" t="s">
        <v>400</v>
      </c>
      <c r="D28" s="241" t="s">
        <v>401</v>
      </c>
      <c r="E28" s="242" t="s">
        <v>932</v>
      </c>
    </row>
    <row r="29" spans="1:5" s="268" customFormat="1" ht="16.5" customHeight="1">
      <c r="A29" s="239"/>
      <c r="B29" s="274" t="s">
        <v>418</v>
      </c>
      <c r="C29" s="275"/>
      <c r="D29" s="276" t="s">
        <v>419</v>
      </c>
      <c r="E29" s="277" t="s">
        <v>420</v>
      </c>
    </row>
    <row r="30" spans="1:5" s="268" customFormat="1" ht="16.5" customHeight="1">
      <c r="A30" s="243"/>
      <c r="B30" s="243"/>
      <c r="C30" s="240" t="s">
        <v>393</v>
      </c>
      <c r="D30" s="241" t="s">
        <v>394</v>
      </c>
      <c r="E30" s="242" t="s">
        <v>420</v>
      </c>
    </row>
    <row r="31" spans="1:5" s="268" customFormat="1" ht="16.5" customHeight="1">
      <c r="A31" s="261" t="s">
        <v>421</v>
      </c>
      <c r="B31" s="261"/>
      <c r="C31" s="261"/>
      <c r="D31" s="262" t="s">
        <v>422</v>
      </c>
      <c r="E31" s="263" t="s">
        <v>423</v>
      </c>
    </row>
    <row r="32" spans="1:5" s="268" customFormat="1" ht="16.5" customHeight="1">
      <c r="A32" s="239"/>
      <c r="B32" s="274" t="s">
        <v>424</v>
      </c>
      <c r="C32" s="275"/>
      <c r="D32" s="276" t="s">
        <v>98</v>
      </c>
      <c r="E32" s="277" t="s">
        <v>423</v>
      </c>
    </row>
    <row r="33" spans="1:5" s="235" customFormat="1" ht="16.5" customHeight="1">
      <c r="A33" s="243"/>
      <c r="B33" s="243"/>
      <c r="C33" s="240" t="s">
        <v>41</v>
      </c>
      <c r="D33" s="241" t="s">
        <v>42</v>
      </c>
      <c r="E33" s="242" t="s">
        <v>425</v>
      </c>
    </row>
    <row r="34" spans="1:5" s="235" customFormat="1" ht="16.5" customHeight="1">
      <c r="A34" s="243"/>
      <c r="B34" s="243"/>
      <c r="C34" s="240" t="s">
        <v>393</v>
      </c>
      <c r="D34" s="241" t="s">
        <v>394</v>
      </c>
      <c r="E34" s="242" t="s">
        <v>426</v>
      </c>
    </row>
    <row r="35" spans="1:5" s="235" customFormat="1" ht="16.5" customHeight="1">
      <c r="A35" s="261" t="s">
        <v>231</v>
      </c>
      <c r="B35" s="261"/>
      <c r="C35" s="261"/>
      <c r="D35" s="262" t="s">
        <v>232</v>
      </c>
      <c r="E35" s="263" t="s">
        <v>427</v>
      </c>
    </row>
    <row r="36" spans="1:5" s="235" customFormat="1" ht="16.5" customHeight="1">
      <c r="A36" s="239"/>
      <c r="B36" s="274" t="s">
        <v>428</v>
      </c>
      <c r="C36" s="275"/>
      <c r="D36" s="276" t="s">
        <v>429</v>
      </c>
      <c r="E36" s="277" t="s">
        <v>427</v>
      </c>
    </row>
    <row r="37" spans="1:5" s="235" customFormat="1" ht="16.5" customHeight="1">
      <c r="A37" s="243"/>
      <c r="B37" s="243"/>
      <c r="C37" s="240" t="s">
        <v>39</v>
      </c>
      <c r="D37" s="241" t="s">
        <v>40</v>
      </c>
      <c r="E37" s="242" t="s">
        <v>430</v>
      </c>
    </row>
    <row r="38" spans="1:5" s="235" customFormat="1" ht="16.5" customHeight="1">
      <c r="A38" s="243"/>
      <c r="B38" s="243"/>
      <c r="C38" s="240" t="s">
        <v>414</v>
      </c>
      <c r="D38" s="241" t="s">
        <v>415</v>
      </c>
      <c r="E38" s="242" t="s">
        <v>431</v>
      </c>
    </row>
    <row r="39" spans="1:5" s="235" customFormat="1" ht="16.5" customHeight="1">
      <c r="A39" s="243"/>
      <c r="B39" s="243"/>
      <c r="C39" s="240" t="s">
        <v>41</v>
      </c>
      <c r="D39" s="241" t="s">
        <v>42</v>
      </c>
      <c r="E39" s="242" t="s">
        <v>365</v>
      </c>
    </row>
    <row r="40" spans="1:5" s="235" customFormat="1" ht="16.5" customHeight="1">
      <c r="A40" s="243"/>
      <c r="B40" s="243"/>
      <c r="C40" s="240" t="s">
        <v>393</v>
      </c>
      <c r="D40" s="241" t="s">
        <v>394</v>
      </c>
      <c r="E40" s="242" t="s">
        <v>432</v>
      </c>
    </row>
    <row r="41" spans="1:5" s="235" customFormat="1" ht="16.5" customHeight="1">
      <c r="A41" s="243"/>
      <c r="B41" s="243"/>
      <c r="C41" s="240" t="s">
        <v>433</v>
      </c>
      <c r="D41" s="241" t="s">
        <v>263</v>
      </c>
      <c r="E41" s="242" t="s">
        <v>434</v>
      </c>
    </row>
    <row r="42" spans="1:5" s="235" customFormat="1" ht="16.5" customHeight="1">
      <c r="A42" s="243"/>
      <c r="B42" s="243"/>
      <c r="C42" s="240" t="s">
        <v>435</v>
      </c>
      <c r="D42" s="241" t="s">
        <v>100</v>
      </c>
      <c r="E42" s="242" t="s">
        <v>392</v>
      </c>
    </row>
    <row r="43" spans="1:5" s="235" customFormat="1" ht="19.5" customHeight="1">
      <c r="A43" s="243"/>
      <c r="B43" s="243"/>
      <c r="C43" s="240" t="s">
        <v>436</v>
      </c>
      <c r="D43" s="241" t="s">
        <v>437</v>
      </c>
      <c r="E43" s="242" t="s">
        <v>438</v>
      </c>
    </row>
    <row r="44" spans="1:5" s="235" customFormat="1" ht="16.5" customHeight="1">
      <c r="A44" s="243"/>
      <c r="B44" s="243"/>
      <c r="C44" s="240" t="s">
        <v>439</v>
      </c>
      <c r="D44" s="241" t="s">
        <v>440</v>
      </c>
      <c r="E44" s="242" t="s">
        <v>392</v>
      </c>
    </row>
    <row r="45" spans="1:5" s="235" customFormat="1" ht="16.5" customHeight="1">
      <c r="A45" s="261" t="s">
        <v>441</v>
      </c>
      <c r="B45" s="261"/>
      <c r="C45" s="261"/>
      <c r="D45" s="262" t="s">
        <v>442</v>
      </c>
      <c r="E45" s="263" t="s">
        <v>443</v>
      </c>
    </row>
    <row r="46" spans="1:5" s="235" customFormat="1" ht="16.5" customHeight="1">
      <c r="A46" s="239"/>
      <c r="B46" s="274" t="s">
        <v>444</v>
      </c>
      <c r="C46" s="275"/>
      <c r="D46" s="276" t="s">
        <v>445</v>
      </c>
      <c r="E46" s="277" t="s">
        <v>446</v>
      </c>
    </row>
    <row r="47" spans="1:5" s="235" customFormat="1" ht="16.5" customHeight="1">
      <c r="A47" s="243"/>
      <c r="B47" s="243"/>
      <c r="C47" s="240" t="s">
        <v>35</v>
      </c>
      <c r="D47" s="241" t="s">
        <v>36</v>
      </c>
      <c r="E47" s="242" t="s">
        <v>447</v>
      </c>
    </row>
    <row r="48" spans="1:5" s="235" customFormat="1" ht="16.5" customHeight="1">
      <c r="A48" s="243"/>
      <c r="B48" s="243"/>
      <c r="C48" s="240" t="s">
        <v>448</v>
      </c>
      <c r="D48" s="241" t="s">
        <v>449</v>
      </c>
      <c r="E48" s="242" t="s">
        <v>450</v>
      </c>
    </row>
    <row r="49" spans="1:5" s="235" customFormat="1" ht="16.5" customHeight="1">
      <c r="A49" s="243"/>
      <c r="B49" s="243"/>
      <c r="C49" s="240" t="s">
        <v>41</v>
      </c>
      <c r="D49" s="241" t="s">
        <v>42</v>
      </c>
      <c r="E49" s="242" t="s">
        <v>413</v>
      </c>
    </row>
    <row r="50" spans="1:5" s="235" customFormat="1" ht="16.5" customHeight="1">
      <c r="A50" s="239"/>
      <c r="B50" s="274" t="s">
        <v>451</v>
      </c>
      <c r="C50" s="275"/>
      <c r="D50" s="276" t="s">
        <v>452</v>
      </c>
      <c r="E50" s="277" t="s">
        <v>330</v>
      </c>
    </row>
    <row r="51" spans="1:5" s="235" customFormat="1" ht="16.5" customHeight="1">
      <c r="A51" s="243"/>
      <c r="B51" s="243"/>
      <c r="C51" s="240" t="s">
        <v>41</v>
      </c>
      <c r="D51" s="241" t="s">
        <v>42</v>
      </c>
      <c r="E51" s="242" t="s">
        <v>330</v>
      </c>
    </row>
    <row r="52" spans="1:5" s="235" customFormat="1" ht="16.5" customHeight="1">
      <c r="A52" s="239"/>
      <c r="B52" s="274" t="s">
        <v>453</v>
      </c>
      <c r="C52" s="275"/>
      <c r="D52" s="276" t="s">
        <v>98</v>
      </c>
      <c r="E52" s="277" t="s">
        <v>454</v>
      </c>
    </row>
    <row r="53" spans="1:5" s="235" customFormat="1" ht="16.5" customHeight="1">
      <c r="A53" s="243"/>
      <c r="B53" s="243"/>
      <c r="C53" s="240" t="s">
        <v>41</v>
      </c>
      <c r="D53" s="241" t="s">
        <v>42</v>
      </c>
      <c r="E53" s="242" t="s">
        <v>455</v>
      </c>
    </row>
    <row r="54" spans="1:5" s="235" customFormat="1" ht="16.5" customHeight="1">
      <c r="A54" s="243"/>
      <c r="B54" s="243"/>
      <c r="C54" s="240" t="s">
        <v>439</v>
      </c>
      <c r="D54" s="241" t="s">
        <v>440</v>
      </c>
      <c r="E54" s="242" t="s">
        <v>289</v>
      </c>
    </row>
    <row r="55" spans="1:5" s="235" customFormat="1" ht="16.5" customHeight="1">
      <c r="A55" s="261" t="s">
        <v>30</v>
      </c>
      <c r="B55" s="261"/>
      <c r="C55" s="261"/>
      <c r="D55" s="262" t="s">
        <v>0</v>
      </c>
      <c r="E55" s="263" t="s">
        <v>456</v>
      </c>
    </row>
    <row r="56" spans="1:5" s="235" customFormat="1" ht="16.5" customHeight="1">
      <c r="A56" s="239"/>
      <c r="B56" s="274" t="s">
        <v>31</v>
      </c>
      <c r="C56" s="275"/>
      <c r="D56" s="276" t="s">
        <v>32</v>
      </c>
      <c r="E56" s="277" t="s">
        <v>246</v>
      </c>
    </row>
    <row r="57" spans="1:5" s="235" customFormat="1" ht="16.5" customHeight="1">
      <c r="A57" s="243"/>
      <c r="B57" s="243"/>
      <c r="C57" s="240" t="s">
        <v>33</v>
      </c>
      <c r="D57" s="241" t="s">
        <v>34</v>
      </c>
      <c r="E57" s="242" t="s">
        <v>457</v>
      </c>
    </row>
    <row r="58" spans="1:5" s="235" customFormat="1" ht="16.5" customHeight="1">
      <c r="A58" s="243"/>
      <c r="B58" s="243"/>
      <c r="C58" s="240" t="s">
        <v>35</v>
      </c>
      <c r="D58" s="241" t="s">
        <v>36</v>
      </c>
      <c r="E58" s="242" t="s">
        <v>458</v>
      </c>
    </row>
    <row r="59" spans="1:5" s="235" customFormat="1" ht="16.5" customHeight="1">
      <c r="A59" s="243"/>
      <c r="B59" s="243"/>
      <c r="C59" s="240" t="s">
        <v>37</v>
      </c>
      <c r="D59" s="241" t="s">
        <v>38</v>
      </c>
      <c r="E59" s="242" t="s">
        <v>459</v>
      </c>
    </row>
    <row r="60" spans="1:5" s="235" customFormat="1" ht="16.5" customHeight="1">
      <c r="A60" s="243"/>
      <c r="B60" s="243"/>
      <c r="C60" s="240" t="s">
        <v>39</v>
      </c>
      <c r="D60" s="241" t="s">
        <v>40</v>
      </c>
      <c r="E60" s="242" t="s">
        <v>460</v>
      </c>
    </row>
    <row r="61" spans="1:5" s="235" customFormat="1" ht="16.5" customHeight="1">
      <c r="A61" s="243"/>
      <c r="B61" s="243"/>
      <c r="C61" s="240" t="s">
        <v>41</v>
      </c>
      <c r="D61" s="241" t="s">
        <v>42</v>
      </c>
      <c r="E61" s="242" t="s">
        <v>461</v>
      </c>
    </row>
    <row r="62" spans="1:5" s="235" customFormat="1" ht="16.5" customHeight="1">
      <c r="A62" s="243"/>
      <c r="B62" s="243"/>
      <c r="C62" s="240" t="s">
        <v>43</v>
      </c>
      <c r="D62" s="241" t="s">
        <v>44</v>
      </c>
      <c r="E62" s="242" t="s">
        <v>462</v>
      </c>
    </row>
    <row r="63" spans="1:5" s="235" customFormat="1" ht="16.5" customHeight="1">
      <c r="A63" s="239"/>
      <c r="B63" s="274" t="s">
        <v>463</v>
      </c>
      <c r="C63" s="275"/>
      <c r="D63" s="276" t="s">
        <v>464</v>
      </c>
      <c r="E63" s="277" t="s">
        <v>465</v>
      </c>
    </row>
    <row r="64" spans="1:5" s="235" customFormat="1" ht="16.5" customHeight="1">
      <c r="A64" s="243"/>
      <c r="B64" s="243"/>
      <c r="C64" s="240" t="s">
        <v>466</v>
      </c>
      <c r="D64" s="241" t="s">
        <v>467</v>
      </c>
      <c r="E64" s="242" t="s">
        <v>468</v>
      </c>
    </row>
    <row r="65" spans="1:5" s="235" customFormat="1" ht="16.5" customHeight="1">
      <c r="A65" s="243"/>
      <c r="B65" s="243"/>
      <c r="C65" s="240" t="s">
        <v>39</v>
      </c>
      <c r="D65" s="241" t="s">
        <v>40</v>
      </c>
      <c r="E65" s="242" t="s">
        <v>469</v>
      </c>
    </row>
    <row r="66" spans="1:5" s="235" customFormat="1" ht="16.5" customHeight="1">
      <c r="A66" s="243"/>
      <c r="B66" s="243"/>
      <c r="C66" s="240" t="s">
        <v>41</v>
      </c>
      <c r="D66" s="241" t="s">
        <v>42</v>
      </c>
      <c r="E66" s="242" t="s">
        <v>426</v>
      </c>
    </row>
    <row r="67" spans="1:5" s="235" customFormat="1" ht="16.5" customHeight="1">
      <c r="A67" s="239"/>
      <c r="B67" s="274" t="s">
        <v>247</v>
      </c>
      <c r="C67" s="275"/>
      <c r="D67" s="276" t="s">
        <v>248</v>
      </c>
      <c r="E67" s="277" t="s">
        <v>470</v>
      </c>
    </row>
    <row r="68" spans="1:5" s="235" customFormat="1" ht="16.5" customHeight="1">
      <c r="A68" s="243"/>
      <c r="B68" s="243"/>
      <c r="C68" s="240" t="s">
        <v>471</v>
      </c>
      <c r="D68" s="241" t="s">
        <v>472</v>
      </c>
      <c r="E68" s="242" t="s">
        <v>473</v>
      </c>
    </row>
    <row r="69" spans="1:5" s="235" customFormat="1" ht="16.5" customHeight="1">
      <c r="A69" s="243"/>
      <c r="B69" s="243"/>
      <c r="C69" s="240" t="s">
        <v>33</v>
      </c>
      <c r="D69" s="241" t="s">
        <v>34</v>
      </c>
      <c r="E69" s="242" t="s">
        <v>474</v>
      </c>
    </row>
    <row r="70" spans="1:5" s="235" customFormat="1" ht="16.5" customHeight="1">
      <c r="A70" s="243"/>
      <c r="B70" s="243"/>
      <c r="C70" s="240" t="s">
        <v>475</v>
      </c>
      <c r="D70" s="241" t="s">
        <v>476</v>
      </c>
      <c r="E70" s="242" t="s">
        <v>477</v>
      </c>
    </row>
    <row r="71" spans="1:5" s="235" customFormat="1" ht="16.5" customHeight="1">
      <c r="A71" s="243"/>
      <c r="B71" s="243"/>
      <c r="C71" s="240" t="s">
        <v>35</v>
      </c>
      <c r="D71" s="241" t="s">
        <v>36</v>
      </c>
      <c r="E71" s="242" t="s">
        <v>478</v>
      </c>
    </row>
    <row r="72" spans="1:5" s="235" customFormat="1" ht="16.5" customHeight="1">
      <c r="A72" s="243"/>
      <c r="B72" s="243"/>
      <c r="C72" s="240" t="s">
        <v>37</v>
      </c>
      <c r="D72" s="241" t="s">
        <v>38</v>
      </c>
      <c r="E72" s="242" t="s">
        <v>479</v>
      </c>
    </row>
    <row r="73" spans="1:5" s="235" customFormat="1" ht="16.5" customHeight="1">
      <c r="A73" s="243"/>
      <c r="B73" s="243"/>
      <c r="C73" s="240" t="s">
        <v>448</v>
      </c>
      <c r="D73" s="241" t="s">
        <v>449</v>
      </c>
      <c r="E73" s="242" t="s">
        <v>480</v>
      </c>
    </row>
    <row r="74" spans="1:5" s="235" customFormat="1" ht="16.5" customHeight="1">
      <c r="A74" s="243"/>
      <c r="B74" s="243"/>
      <c r="C74" s="240" t="s">
        <v>39</v>
      </c>
      <c r="D74" s="241" t="s">
        <v>40</v>
      </c>
      <c r="E74" s="242" t="s">
        <v>481</v>
      </c>
    </row>
    <row r="75" spans="1:5" s="235" customFormat="1" ht="16.5" customHeight="1">
      <c r="A75" s="243"/>
      <c r="B75" s="243"/>
      <c r="C75" s="240" t="s">
        <v>54</v>
      </c>
      <c r="D75" s="241" t="s">
        <v>55</v>
      </c>
      <c r="E75" s="242" t="s">
        <v>482</v>
      </c>
    </row>
    <row r="76" spans="1:5" s="235" customFormat="1" ht="16.5" customHeight="1">
      <c r="A76" s="243"/>
      <c r="B76" s="243"/>
      <c r="C76" s="240" t="s">
        <v>414</v>
      </c>
      <c r="D76" s="241" t="s">
        <v>415</v>
      </c>
      <c r="E76" s="242" t="s">
        <v>256</v>
      </c>
    </row>
    <row r="77" spans="1:5" s="235" customFormat="1" ht="16.5" customHeight="1">
      <c r="A77" s="243"/>
      <c r="B77" s="243"/>
      <c r="C77" s="240" t="s">
        <v>483</v>
      </c>
      <c r="D77" s="241" t="s">
        <v>484</v>
      </c>
      <c r="E77" s="242" t="s">
        <v>450</v>
      </c>
    </row>
    <row r="78" spans="1:5" s="235" customFormat="1" ht="16.5" customHeight="1">
      <c r="A78" s="243"/>
      <c r="B78" s="243"/>
      <c r="C78" s="240" t="s">
        <v>41</v>
      </c>
      <c r="D78" s="241" t="s">
        <v>42</v>
      </c>
      <c r="E78" s="242" t="s">
        <v>485</v>
      </c>
    </row>
    <row r="79" spans="1:5" s="235" customFormat="1" ht="16.5" customHeight="1">
      <c r="A79" s="243"/>
      <c r="B79" s="243"/>
      <c r="C79" s="240" t="s">
        <v>486</v>
      </c>
      <c r="D79" s="241" t="s">
        <v>487</v>
      </c>
      <c r="E79" s="242" t="s">
        <v>488</v>
      </c>
    </row>
    <row r="80" spans="1:5" s="235" customFormat="1" ht="19.5" customHeight="1">
      <c r="A80" s="243"/>
      <c r="B80" s="243"/>
      <c r="C80" s="240" t="s">
        <v>489</v>
      </c>
      <c r="D80" s="241" t="s">
        <v>490</v>
      </c>
      <c r="E80" s="242" t="s">
        <v>491</v>
      </c>
    </row>
    <row r="81" spans="1:5" s="235" customFormat="1" ht="19.5" customHeight="1">
      <c r="A81" s="243"/>
      <c r="B81" s="243"/>
      <c r="C81" s="240" t="s">
        <v>56</v>
      </c>
      <c r="D81" s="241" t="s">
        <v>57</v>
      </c>
      <c r="E81" s="242" t="s">
        <v>492</v>
      </c>
    </row>
    <row r="82" spans="1:5" s="235" customFormat="1" ht="16.5" customHeight="1">
      <c r="A82" s="243"/>
      <c r="B82" s="243"/>
      <c r="C82" s="240" t="s">
        <v>43</v>
      </c>
      <c r="D82" s="241" t="s">
        <v>44</v>
      </c>
      <c r="E82" s="242" t="s">
        <v>493</v>
      </c>
    </row>
    <row r="83" spans="1:5" s="235" customFormat="1" ht="16.5" customHeight="1">
      <c r="A83" s="243"/>
      <c r="B83" s="243"/>
      <c r="C83" s="240" t="s">
        <v>494</v>
      </c>
      <c r="D83" s="241" t="s">
        <v>495</v>
      </c>
      <c r="E83" s="242" t="s">
        <v>496</v>
      </c>
    </row>
    <row r="84" spans="1:5" s="235" customFormat="1" ht="16.5" customHeight="1">
      <c r="A84" s="243"/>
      <c r="B84" s="243"/>
      <c r="C84" s="240" t="s">
        <v>58</v>
      </c>
      <c r="D84" s="241" t="s">
        <v>59</v>
      </c>
      <c r="E84" s="242" t="s">
        <v>497</v>
      </c>
    </row>
    <row r="85" spans="1:5" s="235" customFormat="1" ht="16.5" customHeight="1">
      <c r="A85" s="243"/>
      <c r="B85" s="243"/>
      <c r="C85" s="240" t="s">
        <v>439</v>
      </c>
      <c r="D85" s="241" t="s">
        <v>440</v>
      </c>
      <c r="E85" s="242" t="s">
        <v>498</v>
      </c>
    </row>
    <row r="86" spans="1:5" s="235" customFormat="1" ht="16.5" customHeight="1">
      <c r="A86" s="243"/>
      <c r="B86" s="243"/>
      <c r="C86" s="240" t="s">
        <v>60</v>
      </c>
      <c r="D86" s="241" t="s">
        <v>61</v>
      </c>
      <c r="E86" s="242" t="s">
        <v>499</v>
      </c>
    </row>
    <row r="87" spans="1:5" s="235" customFormat="1" ht="16.5" customHeight="1">
      <c r="A87" s="243"/>
      <c r="B87" s="243"/>
      <c r="C87" s="240" t="s">
        <v>500</v>
      </c>
      <c r="D87" s="241" t="s">
        <v>501</v>
      </c>
      <c r="E87" s="242" t="s">
        <v>502</v>
      </c>
    </row>
    <row r="88" spans="1:5" s="235" customFormat="1" ht="16.5" customHeight="1">
      <c r="A88" s="239"/>
      <c r="B88" s="274" t="s">
        <v>503</v>
      </c>
      <c r="C88" s="275"/>
      <c r="D88" s="276" t="s">
        <v>504</v>
      </c>
      <c r="E88" s="277" t="s">
        <v>505</v>
      </c>
    </row>
    <row r="89" spans="1:5" s="235" customFormat="1" ht="16.5" customHeight="1">
      <c r="A89" s="243"/>
      <c r="B89" s="243"/>
      <c r="C89" s="240" t="s">
        <v>39</v>
      </c>
      <c r="D89" s="241" t="s">
        <v>40</v>
      </c>
      <c r="E89" s="242" t="s">
        <v>506</v>
      </c>
    </row>
    <row r="90" spans="1:5" s="235" customFormat="1" ht="16.5" customHeight="1">
      <c r="A90" s="243"/>
      <c r="B90" s="243"/>
      <c r="C90" s="240" t="s">
        <v>41</v>
      </c>
      <c r="D90" s="241" t="s">
        <v>42</v>
      </c>
      <c r="E90" s="242" t="s">
        <v>507</v>
      </c>
    </row>
    <row r="91" spans="1:5" s="235" customFormat="1" ht="16.5" customHeight="1">
      <c r="A91" s="239"/>
      <c r="B91" s="274" t="s">
        <v>508</v>
      </c>
      <c r="C91" s="275"/>
      <c r="D91" s="276" t="s">
        <v>98</v>
      </c>
      <c r="E91" s="277" t="s">
        <v>509</v>
      </c>
    </row>
    <row r="92" spans="1:5" s="235" customFormat="1" ht="16.5" customHeight="1">
      <c r="A92" s="243"/>
      <c r="B92" s="243"/>
      <c r="C92" s="240" t="s">
        <v>466</v>
      </c>
      <c r="D92" s="241" t="s">
        <v>467</v>
      </c>
      <c r="E92" s="242" t="s">
        <v>510</v>
      </c>
    </row>
    <row r="93" spans="1:5" s="235" customFormat="1" ht="16.5" customHeight="1">
      <c r="A93" s="243"/>
      <c r="B93" s="243"/>
      <c r="C93" s="240" t="s">
        <v>511</v>
      </c>
      <c r="D93" s="241" t="s">
        <v>512</v>
      </c>
      <c r="E93" s="242" t="s">
        <v>513</v>
      </c>
    </row>
    <row r="94" spans="1:5" s="235" customFormat="1" ht="16.5" customHeight="1">
      <c r="A94" s="243"/>
      <c r="B94" s="243"/>
      <c r="C94" s="240" t="s">
        <v>39</v>
      </c>
      <c r="D94" s="241" t="s">
        <v>40</v>
      </c>
      <c r="E94" s="242" t="s">
        <v>514</v>
      </c>
    </row>
    <row r="95" spans="1:5" s="235" customFormat="1" ht="16.5" customHeight="1">
      <c r="A95" s="243"/>
      <c r="B95" s="243"/>
      <c r="C95" s="240" t="s">
        <v>54</v>
      </c>
      <c r="D95" s="241" t="s">
        <v>55</v>
      </c>
      <c r="E95" s="242" t="s">
        <v>460</v>
      </c>
    </row>
    <row r="96" spans="1:5" s="235" customFormat="1" ht="24.75" customHeight="1">
      <c r="A96" s="243"/>
      <c r="B96" s="243"/>
      <c r="C96" s="240" t="s">
        <v>489</v>
      </c>
      <c r="D96" s="241" t="s">
        <v>490</v>
      </c>
      <c r="E96" s="242" t="s">
        <v>515</v>
      </c>
    </row>
    <row r="97" spans="1:5" s="235" customFormat="1" ht="16.5" customHeight="1">
      <c r="A97" s="243"/>
      <c r="B97" s="243"/>
      <c r="C97" s="240" t="s">
        <v>393</v>
      </c>
      <c r="D97" s="241" t="s">
        <v>394</v>
      </c>
      <c r="E97" s="242" t="s">
        <v>516</v>
      </c>
    </row>
    <row r="98" spans="1:5" s="235" customFormat="1" ht="16.5" customHeight="1">
      <c r="A98" s="243"/>
      <c r="B98" s="243"/>
      <c r="C98" s="240" t="s">
        <v>500</v>
      </c>
      <c r="D98" s="241" t="s">
        <v>501</v>
      </c>
      <c r="E98" s="242" t="s">
        <v>289</v>
      </c>
    </row>
    <row r="99" spans="1:5" s="235" customFormat="1" ht="25.5" customHeight="1">
      <c r="A99" s="261" t="s">
        <v>45</v>
      </c>
      <c r="B99" s="261"/>
      <c r="C99" s="261"/>
      <c r="D99" s="262" t="s">
        <v>46</v>
      </c>
      <c r="E99" s="263" t="s">
        <v>250</v>
      </c>
    </row>
    <row r="100" spans="1:5" s="235" customFormat="1" ht="16.5" customHeight="1">
      <c r="A100" s="239"/>
      <c r="B100" s="274" t="s">
        <v>47</v>
      </c>
      <c r="C100" s="275"/>
      <c r="D100" s="276" t="s">
        <v>48</v>
      </c>
      <c r="E100" s="277" t="s">
        <v>250</v>
      </c>
    </row>
    <row r="101" spans="1:5" s="235" customFormat="1" ht="16.5" customHeight="1">
      <c r="A101" s="243"/>
      <c r="B101" s="243"/>
      <c r="C101" s="240" t="s">
        <v>33</v>
      </c>
      <c r="D101" s="241" t="s">
        <v>34</v>
      </c>
      <c r="E101" s="242" t="s">
        <v>517</v>
      </c>
    </row>
    <row r="102" spans="1:5" s="235" customFormat="1" ht="16.5" customHeight="1">
      <c r="A102" s="243"/>
      <c r="B102" s="243"/>
      <c r="C102" s="240" t="s">
        <v>35</v>
      </c>
      <c r="D102" s="241" t="s">
        <v>36</v>
      </c>
      <c r="E102" s="242" t="s">
        <v>430</v>
      </c>
    </row>
    <row r="103" spans="1:5" s="235" customFormat="1" ht="16.5" customHeight="1">
      <c r="A103" s="243"/>
      <c r="B103" s="243"/>
      <c r="C103" s="240" t="s">
        <v>37</v>
      </c>
      <c r="D103" s="241" t="s">
        <v>38</v>
      </c>
      <c r="E103" s="242" t="s">
        <v>518</v>
      </c>
    </row>
    <row r="104" spans="1:5" s="235" customFormat="1" ht="16.5" customHeight="1">
      <c r="A104" s="261" t="s">
        <v>519</v>
      </c>
      <c r="B104" s="261"/>
      <c r="C104" s="261"/>
      <c r="D104" s="262" t="s">
        <v>520</v>
      </c>
      <c r="E104" s="263" t="s">
        <v>897</v>
      </c>
    </row>
    <row r="105" spans="1:5" s="235" customFormat="1" ht="16.5" customHeight="1">
      <c r="A105" s="239"/>
      <c r="B105" s="274" t="s">
        <v>521</v>
      </c>
      <c r="C105" s="275"/>
      <c r="D105" s="276" t="s">
        <v>522</v>
      </c>
      <c r="E105" s="277" t="s">
        <v>523</v>
      </c>
    </row>
    <row r="106" spans="1:5" s="235" customFormat="1" ht="16.5" customHeight="1">
      <c r="A106" s="243"/>
      <c r="B106" s="243"/>
      <c r="C106" s="240" t="s">
        <v>466</v>
      </c>
      <c r="D106" s="241" t="s">
        <v>467</v>
      </c>
      <c r="E106" s="242" t="s">
        <v>330</v>
      </c>
    </row>
    <row r="107" spans="1:5" s="235" customFormat="1" ht="16.5" customHeight="1">
      <c r="A107" s="243"/>
      <c r="B107" s="243"/>
      <c r="C107" s="240" t="s">
        <v>448</v>
      </c>
      <c r="D107" s="241" t="s">
        <v>449</v>
      </c>
      <c r="E107" s="242" t="s">
        <v>330</v>
      </c>
    </row>
    <row r="108" spans="1:5" s="235" customFormat="1" ht="16.5" customHeight="1">
      <c r="A108" s="243"/>
      <c r="B108" s="243"/>
      <c r="C108" s="240" t="s">
        <v>39</v>
      </c>
      <c r="D108" s="241" t="s">
        <v>40</v>
      </c>
      <c r="E108" s="242" t="s">
        <v>524</v>
      </c>
    </row>
    <row r="109" spans="1:5" s="235" customFormat="1" ht="16.5" customHeight="1">
      <c r="A109" s="243"/>
      <c r="B109" s="243"/>
      <c r="C109" s="240" t="s">
        <v>54</v>
      </c>
      <c r="D109" s="241" t="s">
        <v>55</v>
      </c>
      <c r="E109" s="242" t="s">
        <v>455</v>
      </c>
    </row>
    <row r="110" spans="1:5" s="235" customFormat="1" ht="16.5" customHeight="1">
      <c r="A110" s="243"/>
      <c r="B110" s="243"/>
      <c r="C110" s="240" t="s">
        <v>414</v>
      </c>
      <c r="D110" s="241" t="s">
        <v>415</v>
      </c>
      <c r="E110" s="242" t="s">
        <v>525</v>
      </c>
    </row>
    <row r="111" spans="1:5" s="235" customFormat="1" ht="16.5" customHeight="1">
      <c r="A111" s="243"/>
      <c r="B111" s="243"/>
      <c r="C111" s="240" t="s">
        <v>41</v>
      </c>
      <c r="D111" s="241" t="s">
        <v>42</v>
      </c>
      <c r="E111" s="242" t="s">
        <v>526</v>
      </c>
    </row>
    <row r="112" spans="1:5" s="235" customFormat="1" ht="27.75" customHeight="1">
      <c r="A112" s="243"/>
      <c r="B112" s="243"/>
      <c r="C112" s="240" t="s">
        <v>489</v>
      </c>
      <c r="D112" s="241" t="s">
        <v>490</v>
      </c>
      <c r="E112" s="242" t="s">
        <v>527</v>
      </c>
    </row>
    <row r="113" spans="1:5" s="235" customFormat="1" ht="16.5" customHeight="1">
      <c r="A113" s="243"/>
      <c r="B113" s="243"/>
      <c r="C113" s="240" t="s">
        <v>393</v>
      </c>
      <c r="D113" s="241" t="s">
        <v>394</v>
      </c>
      <c r="E113" s="242" t="s">
        <v>528</v>
      </c>
    </row>
    <row r="114" spans="1:5" s="235" customFormat="1" ht="16.5" customHeight="1">
      <c r="A114" s="243"/>
      <c r="B114" s="243"/>
      <c r="C114" s="240" t="s">
        <v>500</v>
      </c>
      <c r="D114" s="241" t="s">
        <v>501</v>
      </c>
      <c r="E114" s="242" t="s">
        <v>529</v>
      </c>
    </row>
    <row r="115" spans="1:5" s="235" customFormat="1" ht="16.5" customHeight="1">
      <c r="A115" s="239"/>
      <c r="B115" s="274" t="s">
        <v>530</v>
      </c>
      <c r="C115" s="275"/>
      <c r="D115" s="276" t="s">
        <v>531</v>
      </c>
      <c r="E115" s="277" t="s">
        <v>896</v>
      </c>
    </row>
    <row r="116" spans="1:5" s="235" customFormat="1" ht="27" customHeight="1">
      <c r="A116" s="243"/>
      <c r="B116" s="243"/>
      <c r="C116" s="240" t="s">
        <v>489</v>
      </c>
      <c r="D116" s="241" t="s">
        <v>490</v>
      </c>
      <c r="E116" s="242" t="s">
        <v>532</v>
      </c>
    </row>
    <row r="117" spans="1:5" s="235" customFormat="1" ht="16.5" customHeight="1">
      <c r="A117" s="243"/>
      <c r="B117" s="243"/>
      <c r="C117" s="240" t="s">
        <v>533</v>
      </c>
      <c r="D117" s="241" t="s">
        <v>534</v>
      </c>
      <c r="E117" s="242" t="s">
        <v>276</v>
      </c>
    </row>
    <row r="118" spans="1:5" s="235" customFormat="1" ht="16.5" customHeight="1">
      <c r="A118" s="261" t="s">
        <v>535</v>
      </c>
      <c r="B118" s="261"/>
      <c r="C118" s="261"/>
      <c r="D118" s="262" t="s">
        <v>536</v>
      </c>
      <c r="E118" s="263" t="s">
        <v>537</v>
      </c>
    </row>
    <row r="119" spans="1:5" s="235" customFormat="1" ht="23.25" customHeight="1">
      <c r="A119" s="239"/>
      <c r="B119" s="274" t="s">
        <v>538</v>
      </c>
      <c r="C119" s="275"/>
      <c r="D119" s="276" t="s">
        <v>539</v>
      </c>
      <c r="E119" s="277" t="s">
        <v>537</v>
      </c>
    </row>
    <row r="120" spans="1:5" s="235" customFormat="1" ht="16.5" customHeight="1">
      <c r="A120" s="243"/>
      <c r="B120" s="243"/>
      <c r="C120" s="240" t="s">
        <v>540</v>
      </c>
      <c r="D120" s="241" t="s">
        <v>541</v>
      </c>
      <c r="E120" s="242" t="s">
        <v>289</v>
      </c>
    </row>
    <row r="121" spans="1:5" s="235" customFormat="1" ht="25.5" customHeight="1">
      <c r="A121" s="243"/>
      <c r="B121" s="243"/>
      <c r="C121" s="240" t="s">
        <v>542</v>
      </c>
      <c r="D121" s="241" t="s">
        <v>543</v>
      </c>
      <c r="E121" s="242" t="s">
        <v>544</v>
      </c>
    </row>
    <row r="122" spans="1:5" s="235" customFormat="1" ht="16.5" customHeight="1">
      <c r="A122" s="261" t="s">
        <v>315</v>
      </c>
      <c r="B122" s="261"/>
      <c r="C122" s="261"/>
      <c r="D122" s="262" t="s">
        <v>316</v>
      </c>
      <c r="E122" s="263" t="s">
        <v>510</v>
      </c>
    </row>
    <row r="123" spans="1:5" s="235" customFormat="1" ht="16.5" customHeight="1">
      <c r="A123" s="239"/>
      <c r="B123" s="274" t="s">
        <v>545</v>
      </c>
      <c r="C123" s="275"/>
      <c r="D123" s="276" t="s">
        <v>546</v>
      </c>
      <c r="E123" s="277" t="s">
        <v>510</v>
      </c>
    </row>
    <row r="124" spans="1:5" s="235" customFormat="1" ht="16.5" customHeight="1">
      <c r="A124" s="243"/>
      <c r="B124" s="243"/>
      <c r="C124" s="240" t="s">
        <v>533</v>
      </c>
      <c r="D124" s="241" t="s">
        <v>534</v>
      </c>
      <c r="E124" s="242" t="s">
        <v>510</v>
      </c>
    </row>
    <row r="125" spans="1:5" s="235" customFormat="1" ht="16.5" customHeight="1">
      <c r="A125" s="261" t="s">
        <v>337</v>
      </c>
      <c r="B125" s="261"/>
      <c r="C125" s="261"/>
      <c r="D125" s="262" t="s">
        <v>156</v>
      </c>
      <c r="E125" s="263" t="s">
        <v>925</v>
      </c>
    </row>
    <row r="126" spans="1:5" s="235" customFormat="1" ht="16.5" customHeight="1">
      <c r="A126" s="239"/>
      <c r="B126" s="274" t="s">
        <v>339</v>
      </c>
      <c r="C126" s="275"/>
      <c r="D126" s="276" t="s">
        <v>340</v>
      </c>
      <c r="E126" s="277" t="s">
        <v>547</v>
      </c>
    </row>
    <row r="127" spans="1:5" s="235" customFormat="1" ht="36" customHeight="1">
      <c r="A127" s="243"/>
      <c r="B127" s="243"/>
      <c r="C127" s="240" t="s">
        <v>548</v>
      </c>
      <c r="D127" s="241" t="s">
        <v>549</v>
      </c>
      <c r="E127" s="242" t="s">
        <v>550</v>
      </c>
    </row>
    <row r="128" spans="1:5" s="235" customFormat="1" ht="16.5" customHeight="1">
      <c r="A128" s="243"/>
      <c r="B128" s="243"/>
      <c r="C128" s="240" t="s">
        <v>471</v>
      </c>
      <c r="D128" s="241" t="s">
        <v>472</v>
      </c>
      <c r="E128" s="242" t="s">
        <v>551</v>
      </c>
    </row>
    <row r="129" spans="1:5" s="235" customFormat="1" ht="16.5" customHeight="1">
      <c r="A129" s="243"/>
      <c r="B129" s="243"/>
      <c r="C129" s="240" t="s">
        <v>33</v>
      </c>
      <c r="D129" s="241" t="s">
        <v>34</v>
      </c>
      <c r="E129" s="242" t="s">
        <v>552</v>
      </c>
    </row>
    <row r="130" spans="1:5" s="235" customFormat="1" ht="16.5" customHeight="1">
      <c r="A130" s="243"/>
      <c r="B130" s="243"/>
      <c r="C130" s="240" t="s">
        <v>475</v>
      </c>
      <c r="D130" s="241" t="s">
        <v>476</v>
      </c>
      <c r="E130" s="242" t="s">
        <v>553</v>
      </c>
    </row>
    <row r="131" spans="1:5" s="235" customFormat="1" ht="16.5" customHeight="1">
      <c r="A131" s="243"/>
      <c r="B131" s="243"/>
      <c r="C131" s="240" t="s">
        <v>35</v>
      </c>
      <c r="D131" s="241" t="s">
        <v>36</v>
      </c>
      <c r="E131" s="242" t="s">
        <v>554</v>
      </c>
    </row>
    <row r="132" spans="1:5" s="235" customFormat="1" ht="16.5" customHeight="1">
      <c r="A132" s="243"/>
      <c r="B132" s="243"/>
      <c r="C132" s="240" t="s">
        <v>37</v>
      </c>
      <c r="D132" s="241" t="s">
        <v>38</v>
      </c>
      <c r="E132" s="242" t="s">
        <v>555</v>
      </c>
    </row>
    <row r="133" spans="1:5" s="235" customFormat="1" ht="16.5" customHeight="1">
      <c r="A133" s="243"/>
      <c r="B133" s="243"/>
      <c r="C133" s="240" t="s">
        <v>556</v>
      </c>
      <c r="D133" s="241" t="s">
        <v>557</v>
      </c>
      <c r="E133" s="242" t="s">
        <v>558</v>
      </c>
    </row>
    <row r="134" spans="1:5" s="235" customFormat="1" ht="16.5" customHeight="1">
      <c r="A134" s="243"/>
      <c r="B134" s="243"/>
      <c r="C134" s="240" t="s">
        <v>448</v>
      </c>
      <c r="D134" s="241" t="s">
        <v>449</v>
      </c>
      <c r="E134" s="242" t="s">
        <v>559</v>
      </c>
    </row>
    <row r="135" spans="1:5" s="235" customFormat="1" ht="16.5" customHeight="1">
      <c r="A135" s="243"/>
      <c r="B135" s="243"/>
      <c r="C135" s="240" t="s">
        <v>39</v>
      </c>
      <c r="D135" s="241" t="s">
        <v>40</v>
      </c>
      <c r="E135" s="242" t="s">
        <v>560</v>
      </c>
    </row>
    <row r="136" spans="1:5" s="235" customFormat="1" ht="16.5" customHeight="1">
      <c r="A136" s="243"/>
      <c r="B136" s="243"/>
      <c r="C136" s="240" t="s">
        <v>561</v>
      </c>
      <c r="D136" s="241" t="s">
        <v>562</v>
      </c>
      <c r="E136" s="242" t="s">
        <v>563</v>
      </c>
    </row>
    <row r="137" spans="1:5" s="235" customFormat="1" ht="16.5" customHeight="1">
      <c r="A137" s="243"/>
      <c r="B137" s="243"/>
      <c r="C137" s="240" t="s">
        <v>54</v>
      </c>
      <c r="D137" s="241" t="s">
        <v>55</v>
      </c>
      <c r="E137" s="242" t="s">
        <v>564</v>
      </c>
    </row>
    <row r="138" spans="1:5" s="235" customFormat="1" ht="16.5" customHeight="1">
      <c r="A138" s="243"/>
      <c r="B138" s="243"/>
      <c r="C138" s="240" t="s">
        <v>414</v>
      </c>
      <c r="D138" s="241" t="s">
        <v>415</v>
      </c>
      <c r="E138" s="242" t="s">
        <v>565</v>
      </c>
    </row>
    <row r="139" spans="1:5" s="235" customFormat="1" ht="16.5" customHeight="1">
      <c r="A139" s="243"/>
      <c r="B139" s="243"/>
      <c r="C139" s="240" t="s">
        <v>483</v>
      </c>
      <c r="D139" s="241" t="s">
        <v>484</v>
      </c>
      <c r="E139" s="242" t="s">
        <v>566</v>
      </c>
    </row>
    <row r="140" spans="1:5" s="235" customFormat="1" ht="16.5" customHeight="1">
      <c r="A140" s="243"/>
      <c r="B140" s="243"/>
      <c r="C140" s="240" t="s">
        <v>41</v>
      </c>
      <c r="D140" s="241" t="s">
        <v>42</v>
      </c>
      <c r="E140" s="242" t="s">
        <v>567</v>
      </c>
    </row>
    <row r="141" spans="1:5" s="235" customFormat="1" ht="16.5" customHeight="1">
      <c r="A141" s="243"/>
      <c r="B141" s="243"/>
      <c r="C141" s="240" t="s">
        <v>486</v>
      </c>
      <c r="D141" s="241" t="s">
        <v>487</v>
      </c>
      <c r="E141" s="242" t="s">
        <v>568</v>
      </c>
    </row>
    <row r="142" spans="1:5" s="235" customFormat="1" ht="26.25" customHeight="1">
      <c r="A142" s="243"/>
      <c r="B142" s="243"/>
      <c r="C142" s="240" t="s">
        <v>489</v>
      </c>
      <c r="D142" s="241" t="s">
        <v>490</v>
      </c>
      <c r="E142" s="242" t="s">
        <v>569</v>
      </c>
    </row>
    <row r="143" spans="1:5" s="235" customFormat="1" ht="25.5" customHeight="1">
      <c r="A143" s="243"/>
      <c r="B143" s="243"/>
      <c r="C143" s="240" t="s">
        <v>56</v>
      </c>
      <c r="D143" s="241" t="s">
        <v>57</v>
      </c>
      <c r="E143" s="242" t="s">
        <v>570</v>
      </c>
    </row>
    <row r="144" spans="1:5" s="235" customFormat="1" ht="16.5" customHeight="1">
      <c r="A144" s="243"/>
      <c r="B144" s="243"/>
      <c r="C144" s="240" t="s">
        <v>43</v>
      </c>
      <c r="D144" s="241" t="s">
        <v>44</v>
      </c>
      <c r="E144" s="242" t="s">
        <v>571</v>
      </c>
    </row>
    <row r="145" spans="1:5" s="235" customFormat="1" ht="16.5" customHeight="1">
      <c r="A145" s="243"/>
      <c r="B145" s="243"/>
      <c r="C145" s="240" t="s">
        <v>393</v>
      </c>
      <c r="D145" s="241" t="s">
        <v>394</v>
      </c>
      <c r="E145" s="242" t="s">
        <v>572</v>
      </c>
    </row>
    <row r="146" spans="1:5" s="235" customFormat="1" ht="16.5" customHeight="1">
      <c r="A146" s="243"/>
      <c r="B146" s="243"/>
      <c r="C146" s="240" t="s">
        <v>58</v>
      </c>
      <c r="D146" s="241" t="s">
        <v>59</v>
      </c>
      <c r="E146" s="242" t="s">
        <v>573</v>
      </c>
    </row>
    <row r="147" spans="1:5" s="235" customFormat="1" ht="16.5" customHeight="1">
      <c r="A147" s="243"/>
      <c r="B147" s="243"/>
      <c r="C147" s="240" t="s">
        <v>60</v>
      </c>
      <c r="D147" s="241" t="s">
        <v>61</v>
      </c>
      <c r="E147" s="242" t="s">
        <v>574</v>
      </c>
    </row>
    <row r="148" spans="1:5" s="235" customFormat="1" ht="16.5" customHeight="1">
      <c r="A148" s="239"/>
      <c r="B148" s="274" t="s">
        <v>345</v>
      </c>
      <c r="C148" s="275"/>
      <c r="D148" s="276" t="s">
        <v>131</v>
      </c>
      <c r="E148" s="277" t="s">
        <v>575</v>
      </c>
    </row>
    <row r="149" spans="1:5" s="235" customFormat="1" ht="30" customHeight="1">
      <c r="A149" s="243"/>
      <c r="B149" s="243"/>
      <c r="C149" s="240" t="s">
        <v>347</v>
      </c>
      <c r="D149" s="241" t="s">
        <v>405</v>
      </c>
      <c r="E149" s="242" t="s">
        <v>576</v>
      </c>
    </row>
    <row r="150" spans="1:5" s="235" customFormat="1" ht="37.5" customHeight="1">
      <c r="A150" s="243"/>
      <c r="B150" s="243"/>
      <c r="C150" s="240" t="s">
        <v>548</v>
      </c>
      <c r="D150" s="241" t="s">
        <v>549</v>
      </c>
      <c r="E150" s="242" t="s">
        <v>577</v>
      </c>
    </row>
    <row r="151" spans="1:5" s="235" customFormat="1" ht="16.5" customHeight="1">
      <c r="A151" s="239"/>
      <c r="B151" s="274" t="s">
        <v>349</v>
      </c>
      <c r="C151" s="275"/>
      <c r="D151" s="276" t="s">
        <v>350</v>
      </c>
      <c r="E151" s="277" t="s">
        <v>578</v>
      </c>
    </row>
    <row r="152" spans="1:5" s="235" customFormat="1" ht="30" customHeight="1">
      <c r="A152" s="243"/>
      <c r="B152" s="243"/>
      <c r="C152" s="240" t="s">
        <v>347</v>
      </c>
      <c r="D152" s="241" t="s">
        <v>405</v>
      </c>
      <c r="E152" s="242" t="s">
        <v>296</v>
      </c>
    </row>
    <row r="153" spans="1:5" s="235" customFormat="1" ht="19.5" customHeight="1">
      <c r="A153" s="243"/>
      <c r="B153" s="243"/>
      <c r="C153" s="240" t="s">
        <v>579</v>
      </c>
      <c r="D153" s="241" t="s">
        <v>580</v>
      </c>
      <c r="E153" s="242" t="s">
        <v>581</v>
      </c>
    </row>
    <row r="154" spans="1:5" s="235" customFormat="1" ht="16.5" customHeight="1">
      <c r="A154" s="243"/>
      <c r="B154" s="243"/>
      <c r="C154" s="240" t="s">
        <v>471</v>
      </c>
      <c r="D154" s="241" t="s">
        <v>472</v>
      </c>
      <c r="E154" s="242" t="s">
        <v>582</v>
      </c>
    </row>
    <row r="155" spans="1:5" s="235" customFormat="1" ht="16.5" customHeight="1">
      <c r="A155" s="243"/>
      <c r="B155" s="243"/>
      <c r="C155" s="240" t="s">
        <v>33</v>
      </c>
      <c r="D155" s="241" t="s">
        <v>34</v>
      </c>
      <c r="E155" s="242" t="s">
        <v>583</v>
      </c>
    </row>
    <row r="156" spans="1:5" s="235" customFormat="1" ht="16.5" customHeight="1">
      <c r="A156" s="243"/>
      <c r="B156" s="243"/>
      <c r="C156" s="240" t="s">
        <v>475</v>
      </c>
      <c r="D156" s="241" t="s">
        <v>476</v>
      </c>
      <c r="E156" s="242" t="s">
        <v>584</v>
      </c>
    </row>
    <row r="157" spans="1:5" s="235" customFormat="1" ht="16.5" customHeight="1">
      <c r="A157" s="243"/>
      <c r="B157" s="243"/>
      <c r="C157" s="240" t="s">
        <v>35</v>
      </c>
      <c r="D157" s="241" t="s">
        <v>36</v>
      </c>
      <c r="E157" s="242" t="s">
        <v>585</v>
      </c>
    </row>
    <row r="158" spans="1:5" s="235" customFormat="1" ht="16.5" customHeight="1">
      <c r="A158" s="243"/>
      <c r="B158" s="243"/>
      <c r="C158" s="240" t="s">
        <v>37</v>
      </c>
      <c r="D158" s="241" t="s">
        <v>38</v>
      </c>
      <c r="E158" s="242" t="s">
        <v>586</v>
      </c>
    </row>
    <row r="159" spans="1:5" s="235" customFormat="1" ht="16.5" customHeight="1">
      <c r="A159" s="243"/>
      <c r="B159" s="243"/>
      <c r="C159" s="240" t="s">
        <v>556</v>
      </c>
      <c r="D159" s="241" t="s">
        <v>557</v>
      </c>
      <c r="E159" s="242" t="s">
        <v>587</v>
      </c>
    </row>
    <row r="160" spans="1:5" s="235" customFormat="1" ht="16.5" customHeight="1">
      <c r="A160" s="243"/>
      <c r="B160" s="243"/>
      <c r="C160" s="240" t="s">
        <v>448</v>
      </c>
      <c r="D160" s="241" t="s">
        <v>449</v>
      </c>
      <c r="E160" s="242" t="s">
        <v>588</v>
      </c>
    </row>
    <row r="161" spans="1:5" s="235" customFormat="1" ht="16.5" customHeight="1">
      <c r="A161" s="243"/>
      <c r="B161" s="243"/>
      <c r="C161" s="240" t="s">
        <v>39</v>
      </c>
      <c r="D161" s="241" t="s">
        <v>40</v>
      </c>
      <c r="E161" s="242" t="s">
        <v>589</v>
      </c>
    </row>
    <row r="162" spans="1:5" s="235" customFormat="1" ht="16.5" customHeight="1">
      <c r="A162" s="243"/>
      <c r="B162" s="243"/>
      <c r="C162" s="240" t="s">
        <v>561</v>
      </c>
      <c r="D162" s="241" t="s">
        <v>562</v>
      </c>
      <c r="E162" s="242" t="s">
        <v>590</v>
      </c>
    </row>
    <row r="163" spans="1:5" s="235" customFormat="1" ht="16.5" customHeight="1">
      <c r="A163" s="243"/>
      <c r="B163" s="243"/>
      <c r="C163" s="240" t="s">
        <v>54</v>
      </c>
      <c r="D163" s="241" t="s">
        <v>55</v>
      </c>
      <c r="E163" s="242" t="s">
        <v>591</v>
      </c>
    </row>
    <row r="164" spans="1:5" s="235" customFormat="1" ht="16.5" customHeight="1">
      <c r="A164" s="243"/>
      <c r="B164" s="243"/>
      <c r="C164" s="240" t="s">
        <v>414</v>
      </c>
      <c r="D164" s="241" t="s">
        <v>415</v>
      </c>
      <c r="E164" s="242" t="s">
        <v>592</v>
      </c>
    </row>
    <row r="165" spans="1:5" s="235" customFormat="1" ht="16.5" customHeight="1">
      <c r="A165" s="243"/>
      <c r="B165" s="243"/>
      <c r="C165" s="240" t="s">
        <v>483</v>
      </c>
      <c r="D165" s="241" t="s">
        <v>484</v>
      </c>
      <c r="E165" s="242" t="s">
        <v>593</v>
      </c>
    </row>
    <row r="166" spans="1:5" s="235" customFormat="1" ht="16.5" customHeight="1">
      <c r="A166" s="243"/>
      <c r="B166" s="243"/>
      <c r="C166" s="240" t="s">
        <v>41</v>
      </c>
      <c r="D166" s="241" t="s">
        <v>42</v>
      </c>
      <c r="E166" s="242" t="s">
        <v>594</v>
      </c>
    </row>
    <row r="167" spans="1:5" s="235" customFormat="1" ht="16.5" customHeight="1">
      <c r="A167" s="243"/>
      <c r="B167" s="243"/>
      <c r="C167" s="240" t="s">
        <v>486</v>
      </c>
      <c r="D167" s="241" t="s">
        <v>487</v>
      </c>
      <c r="E167" s="242" t="s">
        <v>595</v>
      </c>
    </row>
    <row r="168" spans="1:5" s="235" customFormat="1" ht="25.5" customHeight="1">
      <c r="A168" s="243"/>
      <c r="B168" s="243"/>
      <c r="C168" s="240" t="s">
        <v>489</v>
      </c>
      <c r="D168" s="241" t="s">
        <v>490</v>
      </c>
      <c r="E168" s="242" t="s">
        <v>596</v>
      </c>
    </row>
    <row r="169" spans="1:5" s="235" customFormat="1" ht="27.75" customHeight="1">
      <c r="A169" s="243"/>
      <c r="B169" s="243"/>
      <c r="C169" s="240" t="s">
        <v>56</v>
      </c>
      <c r="D169" s="241" t="s">
        <v>57</v>
      </c>
      <c r="E169" s="242" t="s">
        <v>597</v>
      </c>
    </row>
    <row r="170" spans="1:5" s="235" customFormat="1" ht="16.5" customHeight="1">
      <c r="A170" s="243"/>
      <c r="B170" s="243"/>
      <c r="C170" s="240" t="s">
        <v>43</v>
      </c>
      <c r="D170" s="241" t="s">
        <v>44</v>
      </c>
      <c r="E170" s="242" t="s">
        <v>598</v>
      </c>
    </row>
    <row r="171" spans="1:5" s="235" customFormat="1" ht="16.5" customHeight="1">
      <c r="A171" s="243"/>
      <c r="B171" s="243"/>
      <c r="C171" s="240" t="s">
        <v>393</v>
      </c>
      <c r="D171" s="241" t="s">
        <v>394</v>
      </c>
      <c r="E171" s="242" t="s">
        <v>599</v>
      </c>
    </row>
    <row r="172" spans="1:5" s="235" customFormat="1" ht="16.5" customHeight="1">
      <c r="A172" s="243"/>
      <c r="B172" s="243"/>
      <c r="C172" s="240" t="s">
        <v>58</v>
      </c>
      <c r="D172" s="241" t="s">
        <v>59</v>
      </c>
      <c r="E172" s="242" t="s">
        <v>600</v>
      </c>
    </row>
    <row r="173" spans="1:5" s="235" customFormat="1" ht="16.5" customHeight="1">
      <c r="A173" s="243"/>
      <c r="B173" s="243"/>
      <c r="C173" s="240" t="s">
        <v>435</v>
      </c>
      <c r="D173" s="241" t="s">
        <v>100</v>
      </c>
      <c r="E173" s="242" t="s">
        <v>227</v>
      </c>
    </row>
    <row r="174" spans="1:5" s="235" customFormat="1" ht="16.5" customHeight="1">
      <c r="A174" s="243"/>
      <c r="B174" s="243"/>
      <c r="C174" s="240" t="s">
        <v>601</v>
      </c>
      <c r="D174" s="241" t="s">
        <v>602</v>
      </c>
      <c r="E174" s="242" t="s">
        <v>603</v>
      </c>
    </row>
    <row r="175" spans="1:5" s="235" customFormat="1" ht="16.5" customHeight="1">
      <c r="A175" s="243"/>
      <c r="B175" s="243"/>
      <c r="C175" s="240" t="s">
        <v>439</v>
      </c>
      <c r="D175" s="241" t="s">
        <v>440</v>
      </c>
      <c r="E175" s="242" t="s">
        <v>532</v>
      </c>
    </row>
    <row r="176" spans="1:5" s="235" customFormat="1" ht="16.5" customHeight="1">
      <c r="A176" s="243"/>
      <c r="B176" s="243"/>
      <c r="C176" s="240" t="s">
        <v>60</v>
      </c>
      <c r="D176" s="241" t="s">
        <v>61</v>
      </c>
      <c r="E176" s="242" t="s">
        <v>604</v>
      </c>
    </row>
    <row r="177" spans="1:5" s="235" customFormat="1" ht="16.5" customHeight="1">
      <c r="A177" s="239"/>
      <c r="B177" s="274" t="s">
        <v>605</v>
      </c>
      <c r="C177" s="275"/>
      <c r="D177" s="276" t="s">
        <v>606</v>
      </c>
      <c r="E177" s="277" t="s">
        <v>607</v>
      </c>
    </row>
    <row r="178" spans="1:5" s="235" customFormat="1" ht="16.5" customHeight="1">
      <c r="A178" s="243"/>
      <c r="B178" s="243"/>
      <c r="C178" s="240" t="s">
        <v>471</v>
      </c>
      <c r="D178" s="241" t="s">
        <v>472</v>
      </c>
      <c r="E178" s="242" t="s">
        <v>608</v>
      </c>
    </row>
    <row r="179" spans="1:5" s="235" customFormat="1" ht="16.5" customHeight="1">
      <c r="A179" s="243"/>
      <c r="B179" s="243"/>
      <c r="C179" s="240" t="s">
        <v>33</v>
      </c>
      <c r="D179" s="241" t="s">
        <v>34</v>
      </c>
      <c r="E179" s="242" t="s">
        <v>609</v>
      </c>
    </row>
    <row r="180" spans="1:5" s="235" customFormat="1" ht="16.5" customHeight="1">
      <c r="A180" s="243"/>
      <c r="B180" s="243"/>
      <c r="C180" s="240" t="s">
        <v>475</v>
      </c>
      <c r="D180" s="241" t="s">
        <v>476</v>
      </c>
      <c r="E180" s="242" t="s">
        <v>610</v>
      </c>
    </row>
    <row r="181" spans="1:5" s="235" customFormat="1" ht="16.5" customHeight="1">
      <c r="A181" s="243"/>
      <c r="B181" s="243"/>
      <c r="C181" s="240" t="s">
        <v>35</v>
      </c>
      <c r="D181" s="241" t="s">
        <v>36</v>
      </c>
      <c r="E181" s="242" t="s">
        <v>611</v>
      </c>
    </row>
    <row r="182" spans="1:5" s="235" customFormat="1" ht="16.5" customHeight="1">
      <c r="A182" s="243"/>
      <c r="B182" s="243"/>
      <c r="C182" s="240" t="s">
        <v>37</v>
      </c>
      <c r="D182" s="241" t="s">
        <v>38</v>
      </c>
      <c r="E182" s="242" t="s">
        <v>612</v>
      </c>
    </row>
    <row r="183" spans="1:5" s="235" customFormat="1" ht="16.5" customHeight="1">
      <c r="A183" s="243"/>
      <c r="B183" s="243"/>
      <c r="C183" s="240" t="s">
        <v>556</v>
      </c>
      <c r="D183" s="241" t="s">
        <v>557</v>
      </c>
      <c r="E183" s="242" t="s">
        <v>613</v>
      </c>
    </row>
    <row r="184" spans="1:5" s="235" customFormat="1" ht="16.5" customHeight="1">
      <c r="A184" s="243"/>
      <c r="B184" s="243"/>
      <c r="C184" s="240" t="s">
        <v>39</v>
      </c>
      <c r="D184" s="241" t="s">
        <v>40</v>
      </c>
      <c r="E184" s="242" t="s">
        <v>614</v>
      </c>
    </row>
    <row r="185" spans="1:5" s="235" customFormat="1" ht="16.5" customHeight="1">
      <c r="A185" s="243"/>
      <c r="B185" s="243"/>
      <c r="C185" s="240" t="s">
        <v>615</v>
      </c>
      <c r="D185" s="241" t="s">
        <v>40</v>
      </c>
      <c r="E185" s="242" t="s">
        <v>616</v>
      </c>
    </row>
    <row r="186" spans="1:5" s="235" customFormat="1" ht="16.5" customHeight="1">
      <c r="A186" s="243"/>
      <c r="B186" s="243"/>
      <c r="C186" s="240" t="s">
        <v>561</v>
      </c>
      <c r="D186" s="241" t="s">
        <v>562</v>
      </c>
      <c r="E186" s="242" t="s">
        <v>617</v>
      </c>
    </row>
    <row r="187" spans="1:5" s="235" customFormat="1" ht="16.5" customHeight="1">
      <c r="A187" s="243"/>
      <c r="B187" s="243"/>
      <c r="C187" s="240" t="s">
        <v>54</v>
      </c>
      <c r="D187" s="241" t="s">
        <v>55</v>
      </c>
      <c r="E187" s="242" t="s">
        <v>618</v>
      </c>
    </row>
    <row r="188" spans="1:5" s="235" customFormat="1" ht="16.5" customHeight="1">
      <c r="A188" s="243"/>
      <c r="B188" s="243"/>
      <c r="C188" s="240" t="s">
        <v>414</v>
      </c>
      <c r="D188" s="241" t="s">
        <v>415</v>
      </c>
      <c r="E188" s="242" t="s">
        <v>619</v>
      </c>
    </row>
    <row r="189" spans="1:5" s="235" customFormat="1" ht="16.5" customHeight="1">
      <c r="A189" s="243"/>
      <c r="B189" s="243"/>
      <c r="C189" s="240" t="s">
        <v>483</v>
      </c>
      <c r="D189" s="241" t="s">
        <v>484</v>
      </c>
      <c r="E189" s="242" t="s">
        <v>620</v>
      </c>
    </row>
    <row r="190" spans="1:5" s="235" customFormat="1" ht="16.5" customHeight="1">
      <c r="A190" s="243"/>
      <c r="B190" s="243"/>
      <c r="C190" s="240" t="s">
        <v>41</v>
      </c>
      <c r="D190" s="241" t="s">
        <v>42</v>
      </c>
      <c r="E190" s="242" t="s">
        <v>621</v>
      </c>
    </row>
    <row r="191" spans="1:5" s="235" customFormat="1" ht="16.5" customHeight="1">
      <c r="A191" s="243"/>
      <c r="B191" s="243"/>
      <c r="C191" s="240" t="s">
        <v>622</v>
      </c>
      <c r="D191" s="241" t="s">
        <v>42</v>
      </c>
      <c r="E191" s="242" t="s">
        <v>623</v>
      </c>
    </row>
    <row r="192" spans="1:5" s="235" customFormat="1" ht="16.5" customHeight="1">
      <c r="A192" s="243"/>
      <c r="B192" s="243"/>
      <c r="C192" s="240" t="s">
        <v>486</v>
      </c>
      <c r="D192" s="241" t="s">
        <v>487</v>
      </c>
      <c r="E192" s="242" t="s">
        <v>624</v>
      </c>
    </row>
    <row r="193" spans="1:5" s="235" customFormat="1" ht="27.75" customHeight="1">
      <c r="A193" s="243"/>
      <c r="B193" s="243"/>
      <c r="C193" s="240" t="s">
        <v>489</v>
      </c>
      <c r="D193" s="241" t="s">
        <v>490</v>
      </c>
      <c r="E193" s="242" t="s">
        <v>625</v>
      </c>
    </row>
    <row r="194" spans="1:5" s="235" customFormat="1" ht="26.25" customHeight="1">
      <c r="A194" s="243"/>
      <c r="B194" s="243"/>
      <c r="C194" s="240" t="s">
        <v>56</v>
      </c>
      <c r="D194" s="241" t="s">
        <v>57</v>
      </c>
      <c r="E194" s="242" t="s">
        <v>626</v>
      </c>
    </row>
    <row r="195" spans="1:5" s="235" customFormat="1" ht="16.5" customHeight="1">
      <c r="A195" s="243"/>
      <c r="B195" s="243"/>
      <c r="C195" s="240" t="s">
        <v>43</v>
      </c>
      <c r="D195" s="241" t="s">
        <v>44</v>
      </c>
      <c r="E195" s="242" t="s">
        <v>627</v>
      </c>
    </row>
    <row r="196" spans="1:5" s="235" customFormat="1" ht="16.5" customHeight="1">
      <c r="A196" s="243"/>
      <c r="B196" s="243"/>
      <c r="C196" s="240" t="s">
        <v>628</v>
      </c>
      <c r="D196" s="241" t="s">
        <v>495</v>
      </c>
      <c r="E196" s="242" t="s">
        <v>623</v>
      </c>
    </row>
    <row r="197" spans="1:5" s="235" customFormat="1" ht="16.5" customHeight="1">
      <c r="A197" s="243"/>
      <c r="B197" s="243"/>
      <c r="C197" s="240" t="s">
        <v>393</v>
      </c>
      <c r="D197" s="241" t="s">
        <v>394</v>
      </c>
      <c r="E197" s="242" t="s">
        <v>629</v>
      </c>
    </row>
    <row r="198" spans="1:5" s="235" customFormat="1" ht="16.5" customHeight="1">
      <c r="A198" s="243"/>
      <c r="B198" s="243"/>
      <c r="C198" s="240" t="s">
        <v>630</v>
      </c>
      <c r="D198" s="241" t="s">
        <v>394</v>
      </c>
      <c r="E198" s="242" t="s">
        <v>631</v>
      </c>
    </row>
    <row r="199" spans="1:5" s="235" customFormat="1" ht="16.5" customHeight="1">
      <c r="A199" s="243"/>
      <c r="B199" s="243"/>
      <c r="C199" s="240" t="s">
        <v>58</v>
      </c>
      <c r="D199" s="241" t="s">
        <v>59</v>
      </c>
      <c r="E199" s="242" t="s">
        <v>632</v>
      </c>
    </row>
    <row r="200" spans="1:5" s="235" customFormat="1" ht="16.5" customHeight="1">
      <c r="A200" s="243"/>
      <c r="B200" s="243"/>
      <c r="C200" s="240" t="s">
        <v>60</v>
      </c>
      <c r="D200" s="241" t="s">
        <v>61</v>
      </c>
      <c r="E200" s="242" t="s">
        <v>517</v>
      </c>
    </row>
    <row r="201" spans="1:5" s="235" customFormat="1" ht="16.5" customHeight="1">
      <c r="A201" s="239"/>
      <c r="B201" s="274" t="s">
        <v>633</v>
      </c>
      <c r="C201" s="275"/>
      <c r="D201" s="276" t="s">
        <v>634</v>
      </c>
      <c r="E201" s="277" t="s">
        <v>635</v>
      </c>
    </row>
    <row r="202" spans="1:5" s="235" customFormat="1" ht="16.5" customHeight="1">
      <c r="A202" s="243"/>
      <c r="B202" s="243"/>
      <c r="C202" s="240" t="s">
        <v>448</v>
      </c>
      <c r="D202" s="241" t="s">
        <v>449</v>
      </c>
      <c r="E202" s="242" t="s">
        <v>279</v>
      </c>
    </row>
    <row r="203" spans="1:5" s="235" customFormat="1" ht="16.5" customHeight="1">
      <c r="A203" s="243"/>
      <c r="B203" s="243"/>
      <c r="C203" s="240" t="s">
        <v>39</v>
      </c>
      <c r="D203" s="241" t="s">
        <v>40</v>
      </c>
      <c r="E203" s="242" t="s">
        <v>636</v>
      </c>
    </row>
    <row r="204" spans="1:5" s="235" customFormat="1" ht="16.5" customHeight="1">
      <c r="A204" s="243"/>
      <c r="B204" s="243"/>
      <c r="C204" s="240" t="s">
        <v>41</v>
      </c>
      <c r="D204" s="241" t="s">
        <v>42</v>
      </c>
      <c r="E204" s="242" t="s">
        <v>637</v>
      </c>
    </row>
    <row r="205" spans="1:5" s="235" customFormat="1" ht="16.5" customHeight="1">
      <c r="A205" s="239"/>
      <c r="B205" s="274" t="s">
        <v>638</v>
      </c>
      <c r="C205" s="275"/>
      <c r="D205" s="276" t="s">
        <v>639</v>
      </c>
      <c r="E205" s="277" t="s">
        <v>640</v>
      </c>
    </row>
    <row r="206" spans="1:5" s="235" customFormat="1" ht="16.5" customHeight="1">
      <c r="A206" s="243"/>
      <c r="B206" s="243"/>
      <c r="C206" s="240" t="s">
        <v>448</v>
      </c>
      <c r="D206" s="241" t="s">
        <v>449</v>
      </c>
      <c r="E206" s="242" t="s">
        <v>631</v>
      </c>
    </row>
    <row r="207" spans="1:5" s="235" customFormat="1" ht="16.5" customHeight="1">
      <c r="A207" s="243"/>
      <c r="B207" s="243"/>
      <c r="C207" s="240" t="s">
        <v>39</v>
      </c>
      <c r="D207" s="241" t="s">
        <v>40</v>
      </c>
      <c r="E207" s="242" t="s">
        <v>641</v>
      </c>
    </row>
    <row r="208" spans="1:5" s="235" customFormat="1" ht="16.5" customHeight="1">
      <c r="A208" s="243"/>
      <c r="B208" s="243"/>
      <c r="C208" s="240" t="s">
        <v>41</v>
      </c>
      <c r="D208" s="241" t="s">
        <v>42</v>
      </c>
      <c r="E208" s="242" t="s">
        <v>642</v>
      </c>
    </row>
    <row r="209" spans="1:5" s="235" customFormat="1" ht="16.5" customHeight="1">
      <c r="A209" s="243"/>
      <c r="B209" s="243"/>
      <c r="C209" s="240" t="s">
        <v>43</v>
      </c>
      <c r="D209" s="241" t="s">
        <v>44</v>
      </c>
      <c r="E209" s="242" t="s">
        <v>643</v>
      </c>
    </row>
    <row r="210" spans="1:5" s="235" customFormat="1" ht="16.5" customHeight="1">
      <c r="A210" s="243"/>
      <c r="B210" s="243"/>
      <c r="C210" s="240" t="s">
        <v>60</v>
      </c>
      <c r="D210" s="241" t="s">
        <v>61</v>
      </c>
      <c r="E210" s="242" t="s">
        <v>644</v>
      </c>
    </row>
    <row r="211" spans="1:5" s="235" customFormat="1" ht="16.5" customHeight="1">
      <c r="A211" s="239"/>
      <c r="B211" s="274" t="s">
        <v>645</v>
      </c>
      <c r="C211" s="275"/>
      <c r="D211" s="276" t="s">
        <v>99</v>
      </c>
      <c r="E211" s="277" t="s">
        <v>646</v>
      </c>
    </row>
    <row r="212" spans="1:5" s="235" customFormat="1" ht="16.5" customHeight="1">
      <c r="A212" s="243"/>
      <c r="B212" s="243"/>
      <c r="C212" s="240" t="s">
        <v>471</v>
      </c>
      <c r="D212" s="241" t="s">
        <v>472</v>
      </c>
      <c r="E212" s="242" t="s">
        <v>647</v>
      </c>
    </row>
    <row r="213" spans="1:5" s="235" customFormat="1" ht="16.5" customHeight="1">
      <c r="A213" s="243"/>
      <c r="B213" s="243"/>
      <c r="C213" s="240" t="s">
        <v>33</v>
      </c>
      <c r="D213" s="241" t="s">
        <v>34</v>
      </c>
      <c r="E213" s="242" t="s">
        <v>648</v>
      </c>
    </row>
    <row r="214" spans="1:5" s="235" customFormat="1" ht="16.5" customHeight="1">
      <c r="A214" s="243"/>
      <c r="B214" s="243"/>
      <c r="C214" s="240" t="s">
        <v>475</v>
      </c>
      <c r="D214" s="241" t="s">
        <v>476</v>
      </c>
      <c r="E214" s="242" t="s">
        <v>649</v>
      </c>
    </row>
    <row r="215" spans="1:5" s="235" customFormat="1" ht="16.5" customHeight="1">
      <c r="A215" s="243"/>
      <c r="B215" s="243"/>
      <c r="C215" s="240" t="s">
        <v>35</v>
      </c>
      <c r="D215" s="241" t="s">
        <v>36</v>
      </c>
      <c r="E215" s="242" t="s">
        <v>650</v>
      </c>
    </row>
    <row r="216" spans="1:5" s="235" customFormat="1" ht="16.5" customHeight="1">
      <c r="A216" s="243"/>
      <c r="B216" s="243"/>
      <c r="C216" s="240" t="s">
        <v>37</v>
      </c>
      <c r="D216" s="241" t="s">
        <v>38</v>
      </c>
      <c r="E216" s="242" t="s">
        <v>651</v>
      </c>
    </row>
    <row r="217" spans="1:5" s="235" customFormat="1" ht="16.5" customHeight="1">
      <c r="A217" s="243"/>
      <c r="B217" s="243"/>
      <c r="C217" s="240" t="s">
        <v>556</v>
      </c>
      <c r="D217" s="241" t="s">
        <v>557</v>
      </c>
      <c r="E217" s="242" t="s">
        <v>652</v>
      </c>
    </row>
    <row r="218" spans="1:5" s="235" customFormat="1" ht="16.5" customHeight="1">
      <c r="A218" s="243"/>
      <c r="B218" s="243"/>
      <c r="C218" s="240" t="s">
        <v>39</v>
      </c>
      <c r="D218" s="241" t="s">
        <v>40</v>
      </c>
      <c r="E218" s="242" t="s">
        <v>653</v>
      </c>
    </row>
    <row r="219" spans="1:5" s="235" customFormat="1" ht="16.5" customHeight="1">
      <c r="A219" s="243"/>
      <c r="B219" s="243"/>
      <c r="C219" s="240" t="s">
        <v>54</v>
      </c>
      <c r="D219" s="241" t="s">
        <v>55</v>
      </c>
      <c r="E219" s="242" t="s">
        <v>654</v>
      </c>
    </row>
    <row r="220" spans="1:5" s="235" customFormat="1" ht="16.5" customHeight="1">
      <c r="A220" s="243"/>
      <c r="B220" s="243"/>
      <c r="C220" s="240" t="s">
        <v>414</v>
      </c>
      <c r="D220" s="241" t="s">
        <v>415</v>
      </c>
      <c r="E220" s="242" t="s">
        <v>655</v>
      </c>
    </row>
    <row r="221" spans="1:5" s="235" customFormat="1" ht="16.5" customHeight="1">
      <c r="A221" s="243"/>
      <c r="B221" s="243"/>
      <c r="C221" s="240" t="s">
        <v>483</v>
      </c>
      <c r="D221" s="241" t="s">
        <v>484</v>
      </c>
      <c r="E221" s="242" t="s">
        <v>656</v>
      </c>
    </row>
    <row r="222" spans="1:5" s="235" customFormat="1" ht="16.5" customHeight="1">
      <c r="A222" s="243"/>
      <c r="B222" s="243"/>
      <c r="C222" s="240" t="s">
        <v>41</v>
      </c>
      <c r="D222" s="241" t="s">
        <v>42</v>
      </c>
      <c r="E222" s="242" t="s">
        <v>657</v>
      </c>
    </row>
    <row r="223" spans="1:5" s="235" customFormat="1" ht="16.5" customHeight="1">
      <c r="A223" s="243"/>
      <c r="B223" s="243"/>
      <c r="C223" s="240" t="s">
        <v>43</v>
      </c>
      <c r="D223" s="241" t="s">
        <v>44</v>
      </c>
      <c r="E223" s="242" t="s">
        <v>658</v>
      </c>
    </row>
    <row r="224" spans="1:5" s="235" customFormat="1" ht="16.5" customHeight="1">
      <c r="A224" s="243"/>
      <c r="B224" s="243"/>
      <c r="C224" s="240" t="s">
        <v>58</v>
      </c>
      <c r="D224" s="241" t="s">
        <v>59</v>
      </c>
      <c r="E224" s="242" t="s">
        <v>659</v>
      </c>
    </row>
    <row r="225" spans="1:5" s="235" customFormat="1" ht="16.5" customHeight="1">
      <c r="A225" s="243"/>
      <c r="B225" s="243"/>
      <c r="C225" s="240" t="s">
        <v>60</v>
      </c>
      <c r="D225" s="241" t="s">
        <v>61</v>
      </c>
      <c r="E225" s="242" t="s">
        <v>660</v>
      </c>
    </row>
    <row r="226" spans="1:5" s="235" customFormat="1" ht="16.5" customHeight="1">
      <c r="A226" s="239"/>
      <c r="B226" s="274" t="s">
        <v>661</v>
      </c>
      <c r="C226" s="275"/>
      <c r="D226" s="276" t="s">
        <v>98</v>
      </c>
      <c r="E226" s="277" t="s">
        <v>926</v>
      </c>
    </row>
    <row r="227" spans="1:5" s="235" customFormat="1" ht="16.5" customHeight="1">
      <c r="A227" s="243"/>
      <c r="B227" s="243"/>
      <c r="C227" s="240" t="s">
        <v>471</v>
      </c>
      <c r="D227" s="241" t="s">
        <v>472</v>
      </c>
      <c r="E227" s="242" t="s">
        <v>662</v>
      </c>
    </row>
    <row r="228" spans="1:5" s="235" customFormat="1" ht="16.5" customHeight="1">
      <c r="A228" s="243"/>
      <c r="B228" s="243"/>
      <c r="C228" s="240" t="s">
        <v>33</v>
      </c>
      <c r="D228" s="241" t="s">
        <v>34</v>
      </c>
      <c r="E228" s="242" t="s">
        <v>663</v>
      </c>
    </row>
    <row r="229" spans="1:5" s="235" customFormat="1" ht="16.5" customHeight="1">
      <c r="A229" s="243"/>
      <c r="B229" s="243"/>
      <c r="C229" s="240" t="s">
        <v>475</v>
      </c>
      <c r="D229" s="241" t="s">
        <v>476</v>
      </c>
      <c r="E229" s="242" t="s">
        <v>664</v>
      </c>
    </row>
    <row r="230" spans="1:5" s="235" customFormat="1" ht="16.5" customHeight="1">
      <c r="A230" s="243"/>
      <c r="B230" s="243"/>
      <c r="C230" s="240" t="s">
        <v>35</v>
      </c>
      <c r="D230" s="241" t="s">
        <v>36</v>
      </c>
      <c r="E230" s="242" t="s">
        <v>665</v>
      </c>
    </row>
    <row r="231" spans="1:5" s="235" customFormat="1" ht="16.5" customHeight="1">
      <c r="A231" s="243"/>
      <c r="B231" s="243"/>
      <c r="C231" s="240" t="s">
        <v>37</v>
      </c>
      <c r="D231" s="241" t="s">
        <v>38</v>
      </c>
      <c r="E231" s="242" t="s">
        <v>666</v>
      </c>
    </row>
    <row r="232" spans="1:5" s="235" customFormat="1" ht="16.5" customHeight="1">
      <c r="A232" s="243"/>
      <c r="B232" s="243"/>
      <c r="C232" s="240" t="s">
        <v>448</v>
      </c>
      <c r="D232" s="241" t="s">
        <v>449</v>
      </c>
      <c r="E232" s="242" t="s">
        <v>636</v>
      </c>
    </row>
    <row r="233" spans="1:5" s="235" customFormat="1" ht="16.5" customHeight="1">
      <c r="A233" s="243"/>
      <c r="B233" s="243"/>
      <c r="C233" s="240" t="s">
        <v>39</v>
      </c>
      <c r="D233" s="241" t="s">
        <v>40</v>
      </c>
      <c r="E233" s="242" t="s">
        <v>667</v>
      </c>
    </row>
    <row r="234" spans="1:5" s="235" customFormat="1" ht="16.5" customHeight="1">
      <c r="A234" s="243"/>
      <c r="B234" s="243"/>
      <c r="C234" s="240" t="s">
        <v>41</v>
      </c>
      <c r="D234" s="241" t="s">
        <v>42</v>
      </c>
      <c r="E234" s="242" t="s">
        <v>668</v>
      </c>
    </row>
    <row r="235" spans="1:5" s="235" customFormat="1" ht="16.5" customHeight="1">
      <c r="A235" s="243"/>
      <c r="B235" s="243"/>
      <c r="C235" s="240" t="s">
        <v>43</v>
      </c>
      <c r="D235" s="241" t="s">
        <v>44</v>
      </c>
      <c r="E235" s="242" t="s">
        <v>532</v>
      </c>
    </row>
    <row r="236" spans="1:5" s="235" customFormat="1" ht="16.5" customHeight="1">
      <c r="A236" s="243"/>
      <c r="B236" s="243"/>
      <c r="C236" s="240" t="s">
        <v>58</v>
      </c>
      <c r="D236" s="241" t="s">
        <v>59</v>
      </c>
      <c r="E236" s="242" t="s">
        <v>669</v>
      </c>
    </row>
    <row r="237" spans="1:5" s="235" customFormat="1" ht="16.5" customHeight="1">
      <c r="A237" s="243"/>
      <c r="B237" s="243"/>
      <c r="C237" s="240" t="s">
        <v>60</v>
      </c>
      <c r="D237" s="241" t="s">
        <v>61</v>
      </c>
      <c r="E237" s="242" t="s">
        <v>670</v>
      </c>
    </row>
    <row r="238" spans="1:5" s="235" customFormat="1" ht="16.5" customHeight="1">
      <c r="A238" s="261" t="s">
        <v>671</v>
      </c>
      <c r="B238" s="261"/>
      <c r="C238" s="261"/>
      <c r="D238" s="262" t="s">
        <v>672</v>
      </c>
      <c r="E238" s="263" t="s">
        <v>302</v>
      </c>
    </row>
    <row r="239" spans="1:5" s="235" customFormat="1" ht="16.5" customHeight="1">
      <c r="A239" s="239"/>
      <c r="B239" s="274" t="s">
        <v>673</v>
      </c>
      <c r="C239" s="275"/>
      <c r="D239" s="276" t="s">
        <v>674</v>
      </c>
      <c r="E239" s="277" t="s">
        <v>675</v>
      </c>
    </row>
    <row r="240" spans="1:5" s="235" customFormat="1" ht="16.5" customHeight="1">
      <c r="A240" s="243"/>
      <c r="B240" s="243"/>
      <c r="C240" s="240" t="s">
        <v>41</v>
      </c>
      <c r="D240" s="241" t="s">
        <v>42</v>
      </c>
      <c r="E240" s="242" t="s">
        <v>675</v>
      </c>
    </row>
    <row r="241" spans="1:5" s="235" customFormat="1" ht="16.5" customHeight="1">
      <c r="A241" s="239"/>
      <c r="B241" s="274" t="s">
        <v>676</v>
      </c>
      <c r="C241" s="275"/>
      <c r="D241" s="276" t="s">
        <v>677</v>
      </c>
      <c r="E241" s="277" t="s">
        <v>678</v>
      </c>
    </row>
    <row r="242" spans="1:5" s="235" customFormat="1" ht="16.5" customHeight="1">
      <c r="A242" s="243"/>
      <c r="B242" s="243"/>
      <c r="C242" s="240" t="s">
        <v>33</v>
      </c>
      <c r="D242" s="241" t="s">
        <v>34</v>
      </c>
      <c r="E242" s="242" t="s">
        <v>679</v>
      </c>
    </row>
    <row r="243" spans="1:5" s="235" customFormat="1" ht="16.5" customHeight="1">
      <c r="A243" s="243"/>
      <c r="B243" s="243"/>
      <c r="C243" s="240" t="s">
        <v>475</v>
      </c>
      <c r="D243" s="241" t="s">
        <v>476</v>
      </c>
      <c r="E243" s="242" t="s">
        <v>680</v>
      </c>
    </row>
    <row r="244" spans="1:5" s="235" customFormat="1" ht="16.5" customHeight="1">
      <c r="A244" s="243"/>
      <c r="B244" s="243"/>
      <c r="C244" s="240" t="s">
        <v>35</v>
      </c>
      <c r="D244" s="241" t="s">
        <v>36</v>
      </c>
      <c r="E244" s="242" t="s">
        <v>681</v>
      </c>
    </row>
    <row r="245" spans="1:5" s="235" customFormat="1" ht="16.5" customHeight="1">
      <c r="A245" s="243"/>
      <c r="B245" s="243"/>
      <c r="C245" s="240" t="s">
        <v>37</v>
      </c>
      <c r="D245" s="241" t="s">
        <v>38</v>
      </c>
      <c r="E245" s="242" t="s">
        <v>682</v>
      </c>
    </row>
    <row r="246" spans="1:5" s="235" customFormat="1" ht="16.5" customHeight="1">
      <c r="A246" s="243"/>
      <c r="B246" s="243"/>
      <c r="C246" s="240" t="s">
        <v>448</v>
      </c>
      <c r="D246" s="241" t="s">
        <v>449</v>
      </c>
      <c r="E246" s="242" t="s">
        <v>683</v>
      </c>
    </row>
    <row r="247" spans="1:5" s="235" customFormat="1" ht="16.5" customHeight="1">
      <c r="A247" s="243"/>
      <c r="B247" s="243"/>
      <c r="C247" s="240" t="s">
        <v>39</v>
      </c>
      <c r="D247" s="241" t="s">
        <v>40</v>
      </c>
      <c r="E247" s="242" t="s">
        <v>684</v>
      </c>
    </row>
    <row r="248" spans="1:5" s="235" customFormat="1" ht="16.5" customHeight="1">
      <c r="A248" s="243"/>
      <c r="B248" s="243"/>
      <c r="C248" s="240" t="s">
        <v>685</v>
      </c>
      <c r="D248" s="241" t="s">
        <v>134</v>
      </c>
      <c r="E248" s="242" t="s">
        <v>686</v>
      </c>
    </row>
    <row r="249" spans="1:5" s="235" customFormat="1" ht="16.5" customHeight="1">
      <c r="A249" s="243"/>
      <c r="B249" s="243"/>
      <c r="C249" s="240" t="s">
        <v>41</v>
      </c>
      <c r="D249" s="241" t="s">
        <v>42</v>
      </c>
      <c r="E249" s="242" t="s">
        <v>687</v>
      </c>
    </row>
    <row r="250" spans="1:5" s="235" customFormat="1" ht="16.5" customHeight="1">
      <c r="A250" s="243"/>
      <c r="B250" s="243"/>
      <c r="C250" s="240" t="s">
        <v>43</v>
      </c>
      <c r="D250" s="241" t="s">
        <v>44</v>
      </c>
      <c r="E250" s="242" t="s">
        <v>688</v>
      </c>
    </row>
    <row r="251" spans="1:5" s="235" customFormat="1" ht="16.5" customHeight="1">
      <c r="A251" s="243"/>
      <c r="B251" s="243"/>
      <c r="C251" s="240" t="s">
        <v>58</v>
      </c>
      <c r="D251" s="241" t="s">
        <v>59</v>
      </c>
      <c r="E251" s="242" t="s">
        <v>689</v>
      </c>
    </row>
    <row r="252" spans="1:5" s="235" customFormat="1" ht="16.5" customHeight="1">
      <c r="A252" s="243"/>
      <c r="B252" s="243"/>
      <c r="C252" s="240" t="s">
        <v>439</v>
      </c>
      <c r="D252" s="241" t="s">
        <v>440</v>
      </c>
      <c r="E252" s="242" t="s">
        <v>690</v>
      </c>
    </row>
    <row r="253" spans="1:5" s="235" customFormat="1" ht="16.5" customHeight="1">
      <c r="A253" s="243"/>
      <c r="B253" s="243"/>
      <c r="C253" s="240" t="s">
        <v>60</v>
      </c>
      <c r="D253" s="241" t="s">
        <v>61</v>
      </c>
      <c r="E253" s="242" t="s">
        <v>691</v>
      </c>
    </row>
    <row r="254" spans="1:5" s="235" customFormat="1" ht="16.5" customHeight="1">
      <c r="A254" s="261" t="s">
        <v>49</v>
      </c>
      <c r="B254" s="261"/>
      <c r="C254" s="261"/>
      <c r="D254" s="262" t="s">
        <v>1</v>
      </c>
      <c r="E254" s="263" t="s">
        <v>692</v>
      </c>
    </row>
    <row r="255" spans="1:5" s="235" customFormat="1" ht="16.5" customHeight="1">
      <c r="A255" s="239"/>
      <c r="B255" s="274" t="s">
        <v>693</v>
      </c>
      <c r="C255" s="275"/>
      <c r="D255" s="276" t="s">
        <v>694</v>
      </c>
      <c r="E255" s="277" t="s">
        <v>695</v>
      </c>
    </row>
    <row r="256" spans="1:5" s="235" customFormat="1" ht="28.5" customHeight="1">
      <c r="A256" s="243"/>
      <c r="B256" s="243"/>
      <c r="C256" s="240" t="s">
        <v>696</v>
      </c>
      <c r="D256" s="241" t="s">
        <v>697</v>
      </c>
      <c r="E256" s="242" t="s">
        <v>695</v>
      </c>
    </row>
    <row r="257" spans="1:5" s="235" customFormat="1" ht="16.5" customHeight="1">
      <c r="A257" s="239"/>
      <c r="B257" s="274" t="s">
        <v>698</v>
      </c>
      <c r="C257" s="275"/>
      <c r="D257" s="276" t="s">
        <v>699</v>
      </c>
      <c r="E257" s="277" t="s">
        <v>700</v>
      </c>
    </row>
    <row r="258" spans="1:5" s="235" customFormat="1" ht="16.5" customHeight="1">
      <c r="A258" s="243"/>
      <c r="B258" s="243"/>
      <c r="C258" s="240" t="s">
        <v>393</v>
      </c>
      <c r="D258" s="241" t="s">
        <v>394</v>
      </c>
      <c r="E258" s="242" t="s">
        <v>700</v>
      </c>
    </row>
    <row r="259" spans="1:5" s="235" customFormat="1" ht="16.5" customHeight="1">
      <c r="A259" s="239"/>
      <c r="B259" s="274" t="s">
        <v>701</v>
      </c>
      <c r="C259" s="275"/>
      <c r="D259" s="276" t="s">
        <v>702</v>
      </c>
      <c r="E259" s="277" t="s">
        <v>392</v>
      </c>
    </row>
    <row r="260" spans="1:5" s="235" customFormat="1" ht="16.5" customHeight="1">
      <c r="A260" s="243"/>
      <c r="B260" s="243"/>
      <c r="C260" s="240" t="s">
        <v>41</v>
      </c>
      <c r="D260" s="241" t="s">
        <v>42</v>
      </c>
      <c r="E260" s="242" t="s">
        <v>392</v>
      </c>
    </row>
    <row r="261" spans="1:5" s="235" customFormat="1" ht="16.5" customHeight="1">
      <c r="A261" s="239"/>
      <c r="B261" s="274" t="s">
        <v>703</v>
      </c>
      <c r="C261" s="275"/>
      <c r="D261" s="276" t="s">
        <v>704</v>
      </c>
      <c r="E261" s="277" t="s">
        <v>705</v>
      </c>
    </row>
    <row r="262" spans="1:5" s="235" customFormat="1" ht="16.5" customHeight="1">
      <c r="A262" s="243"/>
      <c r="B262" s="243"/>
      <c r="C262" s="240" t="s">
        <v>33</v>
      </c>
      <c r="D262" s="241" t="s">
        <v>34</v>
      </c>
      <c r="E262" s="242" t="s">
        <v>706</v>
      </c>
    </row>
    <row r="263" spans="1:5" s="235" customFormat="1" ht="16.5" customHeight="1">
      <c r="A263" s="243"/>
      <c r="B263" s="243"/>
      <c r="C263" s="240" t="s">
        <v>475</v>
      </c>
      <c r="D263" s="241" t="s">
        <v>476</v>
      </c>
      <c r="E263" s="242" t="s">
        <v>707</v>
      </c>
    </row>
    <row r="264" spans="1:5" s="235" customFormat="1" ht="16.5" customHeight="1">
      <c r="A264" s="243"/>
      <c r="B264" s="243"/>
      <c r="C264" s="240" t="s">
        <v>35</v>
      </c>
      <c r="D264" s="241" t="s">
        <v>36</v>
      </c>
      <c r="E264" s="242" t="s">
        <v>708</v>
      </c>
    </row>
    <row r="265" spans="1:5" s="235" customFormat="1" ht="16.5" customHeight="1">
      <c r="A265" s="243"/>
      <c r="B265" s="243"/>
      <c r="C265" s="240" t="s">
        <v>37</v>
      </c>
      <c r="D265" s="241" t="s">
        <v>38</v>
      </c>
      <c r="E265" s="242" t="s">
        <v>709</v>
      </c>
    </row>
    <row r="266" spans="1:5" s="235" customFormat="1" ht="16.5" customHeight="1">
      <c r="A266" s="243"/>
      <c r="B266" s="243"/>
      <c r="C266" s="240" t="s">
        <v>43</v>
      </c>
      <c r="D266" s="241" t="s">
        <v>44</v>
      </c>
      <c r="E266" s="242" t="s">
        <v>710</v>
      </c>
    </row>
    <row r="267" spans="1:5" s="235" customFormat="1" ht="16.5" customHeight="1">
      <c r="A267" s="243"/>
      <c r="B267" s="243"/>
      <c r="C267" s="240" t="s">
        <v>58</v>
      </c>
      <c r="D267" s="241" t="s">
        <v>59</v>
      </c>
      <c r="E267" s="242" t="s">
        <v>711</v>
      </c>
    </row>
    <row r="268" spans="1:5" s="235" customFormat="1" ht="16.5" customHeight="1">
      <c r="A268" s="243"/>
      <c r="B268" s="243"/>
      <c r="C268" s="240" t="s">
        <v>60</v>
      </c>
      <c r="D268" s="241" t="s">
        <v>61</v>
      </c>
      <c r="E268" s="242" t="s">
        <v>712</v>
      </c>
    </row>
    <row r="269" spans="1:5" s="235" customFormat="1" ht="30" customHeight="1">
      <c r="A269" s="239"/>
      <c r="B269" s="274" t="s">
        <v>50</v>
      </c>
      <c r="C269" s="275"/>
      <c r="D269" s="276" t="s">
        <v>51</v>
      </c>
      <c r="E269" s="277" t="s">
        <v>358</v>
      </c>
    </row>
    <row r="270" spans="1:5" s="235" customFormat="1" ht="16.5" customHeight="1">
      <c r="A270" s="243"/>
      <c r="B270" s="243"/>
      <c r="C270" s="240" t="s">
        <v>52</v>
      </c>
      <c r="D270" s="241" t="s">
        <v>53</v>
      </c>
      <c r="E270" s="242" t="s">
        <v>713</v>
      </c>
    </row>
    <row r="271" spans="1:5" s="235" customFormat="1" ht="16.5" customHeight="1">
      <c r="A271" s="243"/>
      <c r="B271" s="243"/>
      <c r="C271" s="240" t="s">
        <v>33</v>
      </c>
      <c r="D271" s="241" t="s">
        <v>34</v>
      </c>
      <c r="E271" s="242" t="s">
        <v>714</v>
      </c>
    </row>
    <row r="272" spans="1:5" s="235" customFormat="1" ht="16.5" customHeight="1">
      <c r="A272" s="243"/>
      <c r="B272" s="243"/>
      <c r="C272" s="240" t="s">
        <v>35</v>
      </c>
      <c r="D272" s="241" t="s">
        <v>36</v>
      </c>
      <c r="E272" s="242" t="s">
        <v>715</v>
      </c>
    </row>
    <row r="273" spans="1:5" s="235" customFormat="1" ht="16.5" customHeight="1">
      <c r="A273" s="243"/>
      <c r="B273" s="243"/>
      <c r="C273" s="240" t="s">
        <v>37</v>
      </c>
      <c r="D273" s="241" t="s">
        <v>38</v>
      </c>
      <c r="E273" s="242" t="s">
        <v>716</v>
      </c>
    </row>
    <row r="274" spans="1:5" s="235" customFormat="1" ht="16.5" customHeight="1">
      <c r="A274" s="243"/>
      <c r="B274" s="243"/>
      <c r="C274" s="240" t="s">
        <v>39</v>
      </c>
      <c r="D274" s="241" t="s">
        <v>40</v>
      </c>
      <c r="E274" s="242" t="s">
        <v>717</v>
      </c>
    </row>
    <row r="275" spans="1:5" s="235" customFormat="1" ht="16.5" customHeight="1">
      <c r="A275" s="243"/>
      <c r="B275" s="243"/>
      <c r="C275" s="240" t="s">
        <v>54</v>
      </c>
      <c r="D275" s="241" t="s">
        <v>55</v>
      </c>
      <c r="E275" s="242" t="s">
        <v>718</v>
      </c>
    </row>
    <row r="276" spans="1:5" s="235" customFormat="1" ht="16.5" customHeight="1">
      <c r="A276" s="243"/>
      <c r="B276" s="243"/>
      <c r="C276" s="240" t="s">
        <v>41</v>
      </c>
      <c r="D276" s="241" t="s">
        <v>42</v>
      </c>
      <c r="E276" s="242" t="s">
        <v>719</v>
      </c>
    </row>
    <row r="277" spans="1:5" s="235" customFormat="1" ht="25.5" customHeight="1">
      <c r="A277" s="243"/>
      <c r="B277" s="243"/>
      <c r="C277" s="240" t="s">
        <v>56</v>
      </c>
      <c r="D277" s="241" t="s">
        <v>57</v>
      </c>
      <c r="E277" s="242" t="s">
        <v>720</v>
      </c>
    </row>
    <row r="278" spans="1:5" s="235" customFormat="1" ht="16.5" customHeight="1">
      <c r="A278" s="243"/>
      <c r="B278" s="243"/>
      <c r="C278" s="240" t="s">
        <v>43</v>
      </c>
      <c r="D278" s="241" t="s">
        <v>44</v>
      </c>
      <c r="E278" s="242" t="s">
        <v>721</v>
      </c>
    </row>
    <row r="279" spans="1:5" s="235" customFormat="1" ht="16.5" customHeight="1">
      <c r="A279" s="243"/>
      <c r="B279" s="243"/>
      <c r="C279" s="240" t="s">
        <v>58</v>
      </c>
      <c r="D279" s="241" t="s">
        <v>59</v>
      </c>
      <c r="E279" s="242" t="s">
        <v>711</v>
      </c>
    </row>
    <row r="280" spans="1:5" s="235" customFormat="1" ht="16.5" customHeight="1">
      <c r="A280" s="243"/>
      <c r="B280" s="243"/>
      <c r="C280" s="240" t="s">
        <v>60</v>
      </c>
      <c r="D280" s="241" t="s">
        <v>61</v>
      </c>
      <c r="E280" s="242" t="s">
        <v>722</v>
      </c>
    </row>
    <row r="281" spans="1:5" s="235" customFormat="1" ht="36" customHeight="1">
      <c r="A281" s="239"/>
      <c r="B281" s="274" t="s">
        <v>62</v>
      </c>
      <c r="C281" s="275"/>
      <c r="D281" s="276" t="s">
        <v>63</v>
      </c>
      <c r="E281" s="277" t="s">
        <v>723</v>
      </c>
    </row>
    <row r="282" spans="1:5" s="268" customFormat="1" ht="16.5" customHeight="1">
      <c r="A282" s="243"/>
      <c r="B282" s="243"/>
      <c r="C282" s="240" t="s">
        <v>64</v>
      </c>
      <c r="D282" s="241" t="s">
        <v>65</v>
      </c>
      <c r="E282" s="242" t="s">
        <v>723</v>
      </c>
    </row>
    <row r="283" spans="1:5" s="268" customFormat="1" ht="19.5" customHeight="1">
      <c r="A283" s="239"/>
      <c r="B283" s="274" t="s">
        <v>366</v>
      </c>
      <c r="C283" s="275"/>
      <c r="D283" s="276" t="s">
        <v>367</v>
      </c>
      <c r="E283" s="277" t="s">
        <v>724</v>
      </c>
    </row>
    <row r="284" spans="1:5" s="268" customFormat="1" ht="16.5" customHeight="1">
      <c r="A284" s="243"/>
      <c r="B284" s="243"/>
      <c r="C284" s="240" t="s">
        <v>52</v>
      </c>
      <c r="D284" s="241" t="s">
        <v>53</v>
      </c>
      <c r="E284" s="242" t="s">
        <v>724</v>
      </c>
    </row>
    <row r="285" spans="1:5" s="235" customFormat="1" ht="16.5" customHeight="1">
      <c r="A285" s="239"/>
      <c r="B285" s="274" t="s">
        <v>725</v>
      </c>
      <c r="C285" s="275"/>
      <c r="D285" s="276" t="s">
        <v>726</v>
      </c>
      <c r="E285" s="277" t="s">
        <v>727</v>
      </c>
    </row>
    <row r="286" spans="1:5" s="235" customFormat="1" ht="16.5" customHeight="1">
      <c r="A286" s="243"/>
      <c r="B286" s="243"/>
      <c r="C286" s="240" t="s">
        <v>52</v>
      </c>
      <c r="D286" s="241" t="s">
        <v>53</v>
      </c>
      <c r="E286" s="242" t="s">
        <v>728</v>
      </c>
    </row>
    <row r="287" spans="1:5" s="235" customFormat="1" ht="16.5" customHeight="1">
      <c r="A287" s="243"/>
      <c r="B287" s="243"/>
      <c r="C287" s="240" t="s">
        <v>41</v>
      </c>
      <c r="D287" s="241" t="s">
        <v>42</v>
      </c>
      <c r="E287" s="242" t="s">
        <v>729</v>
      </c>
    </row>
    <row r="288" spans="1:5" s="235" customFormat="1" ht="16.5" customHeight="1">
      <c r="A288" s="239"/>
      <c r="B288" s="274" t="s">
        <v>369</v>
      </c>
      <c r="C288" s="275"/>
      <c r="D288" s="276" t="s">
        <v>370</v>
      </c>
      <c r="E288" s="277" t="s">
        <v>730</v>
      </c>
    </row>
    <row r="289" spans="1:5" s="235" customFormat="1" ht="16.5" customHeight="1">
      <c r="A289" s="243"/>
      <c r="B289" s="243"/>
      <c r="C289" s="240" t="s">
        <v>52</v>
      </c>
      <c r="D289" s="241" t="s">
        <v>53</v>
      </c>
      <c r="E289" s="242" t="s">
        <v>730</v>
      </c>
    </row>
    <row r="290" spans="1:5" s="235" customFormat="1" ht="16.5" customHeight="1">
      <c r="A290" s="239"/>
      <c r="B290" s="274" t="s">
        <v>372</v>
      </c>
      <c r="C290" s="275"/>
      <c r="D290" s="276" t="s">
        <v>373</v>
      </c>
      <c r="E290" s="277" t="s">
        <v>731</v>
      </c>
    </row>
    <row r="291" spans="1:5" s="235" customFormat="1" ht="16.5" customHeight="1">
      <c r="A291" s="243"/>
      <c r="B291" s="243"/>
      <c r="C291" s="240" t="s">
        <v>471</v>
      </c>
      <c r="D291" s="241" t="s">
        <v>472</v>
      </c>
      <c r="E291" s="242" t="s">
        <v>732</v>
      </c>
    </row>
    <row r="292" spans="1:5" s="235" customFormat="1" ht="16.5" customHeight="1">
      <c r="A292" s="243"/>
      <c r="B292" s="243"/>
      <c r="C292" s="240" t="s">
        <v>33</v>
      </c>
      <c r="D292" s="241" t="s">
        <v>34</v>
      </c>
      <c r="E292" s="242" t="s">
        <v>733</v>
      </c>
    </row>
    <row r="293" spans="1:5" s="235" customFormat="1" ht="16.5" customHeight="1">
      <c r="A293" s="243"/>
      <c r="B293" s="243"/>
      <c r="C293" s="240" t="s">
        <v>475</v>
      </c>
      <c r="D293" s="241" t="s">
        <v>476</v>
      </c>
      <c r="E293" s="242" t="s">
        <v>734</v>
      </c>
    </row>
    <row r="294" spans="1:5" s="235" customFormat="1" ht="16.5" customHeight="1">
      <c r="A294" s="243"/>
      <c r="B294" s="243"/>
      <c r="C294" s="240" t="s">
        <v>35</v>
      </c>
      <c r="D294" s="241" t="s">
        <v>36</v>
      </c>
      <c r="E294" s="242" t="s">
        <v>735</v>
      </c>
    </row>
    <row r="295" spans="1:5" s="235" customFormat="1" ht="16.5" customHeight="1">
      <c r="A295" s="243"/>
      <c r="B295" s="243"/>
      <c r="C295" s="240" t="s">
        <v>37</v>
      </c>
      <c r="D295" s="241" t="s">
        <v>38</v>
      </c>
      <c r="E295" s="242" t="s">
        <v>736</v>
      </c>
    </row>
    <row r="296" spans="1:5" s="235" customFormat="1" ht="16.5" customHeight="1">
      <c r="A296" s="243"/>
      <c r="B296" s="243"/>
      <c r="C296" s="240" t="s">
        <v>39</v>
      </c>
      <c r="D296" s="241" t="s">
        <v>40</v>
      </c>
      <c r="E296" s="242" t="s">
        <v>737</v>
      </c>
    </row>
    <row r="297" spans="1:5" s="235" customFormat="1" ht="16.5" customHeight="1">
      <c r="A297" s="243"/>
      <c r="B297" s="243"/>
      <c r="C297" s="240" t="s">
        <v>54</v>
      </c>
      <c r="D297" s="241" t="s">
        <v>55</v>
      </c>
      <c r="E297" s="242" t="s">
        <v>738</v>
      </c>
    </row>
    <row r="298" spans="1:5" s="235" customFormat="1" ht="16.5" customHeight="1">
      <c r="A298" s="243"/>
      <c r="B298" s="243"/>
      <c r="C298" s="240" t="s">
        <v>483</v>
      </c>
      <c r="D298" s="241" t="s">
        <v>484</v>
      </c>
      <c r="E298" s="242" t="s">
        <v>739</v>
      </c>
    </row>
    <row r="299" spans="1:5" s="235" customFormat="1" ht="16.5" customHeight="1">
      <c r="A299" s="243"/>
      <c r="B299" s="243"/>
      <c r="C299" s="240" t="s">
        <v>41</v>
      </c>
      <c r="D299" s="241" t="s">
        <v>42</v>
      </c>
      <c r="E299" s="242" t="s">
        <v>740</v>
      </c>
    </row>
    <row r="300" spans="1:5" s="235" customFormat="1" ht="23.25" customHeight="1">
      <c r="A300" s="243"/>
      <c r="B300" s="243"/>
      <c r="C300" s="240" t="s">
        <v>489</v>
      </c>
      <c r="D300" s="241" t="s">
        <v>490</v>
      </c>
      <c r="E300" s="242" t="s">
        <v>741</v>
      </c>
    </row>
    <row r="301" spans="1:5" s="235" customFormat="1" ht="28.5" customHeight="1">
      <c r="A301" s="243"/>
      <c r="B301" s="243"/>
      <c r="C301" s="240" t="s">
        <v>56</v>
      </c>
      <c r="D301" s="241" t="s">
        <v>57</v>
      </c>
      <c r="E301" s="242" t="s">
        <v>742</v>
      </c>
    </row>
    <row r="302" spans="1:5" s="235" customFormat="1" ht="16.5" customHeight="1">
      <c r="A302" s="243"/>
      <c r="B302" s="243"/>
      <c r="C302" s="240" t="s">
        <v>43</v>
      </c>
      <c r="D302" s="241" t="s">
        <v>44</v>
      </c>
      <c r="E302" s="242" t="s">
        <v>743</v>
      </c>
    </row>
    <row r="303" spans="1:5" s="235" customFormat="1" ht="16.5" customHeight="1">
      <c r="A303" s="243"/>
      <c r="B303" s="243"/>
      <c r="C303" s="240" t="s">
        <v>393</v>
      </c>
      <c r="D303" s="241" t="s">
        <v>394</v>
      </c>
      <c r="E303" s="242" t="s">
        <v>744</v>
      </c>
    </row>
    <row r="304" spans="1:5" s="235" customFormat="1" ht="16.5" customHeight="1">
      <c r="A304" s="243"/>
      <c r="B304" s="243"/>
      <c r="C304" s="240" t="s">
        <v>58</v>
      </c>
      <c r="D304" s="241" t="s">
        <v>59</v>
      </c>
      <c r="E304" s="242" t="s">
        <v>745</v>
      </c>
    </row>
    <row r="305" spans="1:5" s="235" customFormat="1" ht="16.5" customHeight="1">
      <c r="A305" s="243"/>
      <c r="B305" s="243"/>
      <c r="C305" s="240" t="s">
        <v>439</v>
      </c>
      <c r="D305" s="241" t="s">
        <v>440</v>
      </c>
      <c r="E305" s="242" t="s">
        <v>746</v>
      </c>
    </row>
    <row r="306" spans="1:5" s="235" customFormat="1" ht="16.5" customHeight="1">
      <c r="A306" s="243"/>
      <c r="B306" s="243"/>
      <c r="C306" s="240" t="s">
        <v>60</v>
      </c>
      <c r="D306" s="241" t="s">
        <v>61</v>
      </c>
      <c r="E306" s="242" t="s">
        <v>747</v>
      </c>
    </row>
    <row r="307" spans="1:5" s="235" customFormat="1" ht="16.5" customHeight="1">
      <c r="A307" s="239"/>
      <c r="B307" s="274" t="s">
        <v>748</v>
      </c>
      <c r="C307" s="275"/>
      <c r="D307" s="276" t="s">
        <v>749</v>
      </c>
      <c r="E307" s="277" t="s">
        <v>292</v>
      </c>
    </row>
    <row r="308" spans="1:5" s="235" customFormat="1" ht="16.5" customHeight="1">
      <c r="A308" s="243"/>
      <c r="B308" s="243"/>
      <c r="C308" s="240" t="s">
        <v>35</v>
      </c>
      <c r="D308" s="241" t="s">
        <v>36</v>
      </c>
      <c r="E308" s="242" t="s">
        <v>750</v>
      </c>
    </row>
    <row r="309" spans="1:5" s="235" customFormat="1" ht="16.5" customHeight="1">
      <c r="A309" s="243"/>
      <c r="B309" s="243"/>
      <c r="C309" s="240" t="s">
        <v>37</v>
      </c>
      <c r="D309" s="241" t="s">
        <v>38</v>
      </c>
      <c r="E309" s="242" t="s">
        <v>751</v>
      </c>
    </row>
    <row r="310" spans="1:5" s="235" customFormat="1" ht="16.5" customHeight="1">
      <c r="A310" s="243"/>
      <c r="B310" s="243"/>
      <c r="C310" s="240" t="s">
        <v>448</v>
      </c>
      <c r="D310" s="241" t="s">
        <v>449</v>
      </c>
      <c r="E310" s="242" t="s">
        <v>752</v>
      </c>
    </row>
    <row r="311" spans="1:5" s="235" customFormat="1" ht="16.5" customHeight="1">
      <c r="A311" s="239"/>
      <c r="B311" s="274" t="s">
        <v>753</v>
      </c>
      <c r="C311" s="275"/>
      <c r="D311" s="276" t="s">
        <v>98</v>
      </c>
      <c r="E311" s="277" t="s">
        <v>754</v>
      </c>
    </row>
    <row r="312" spans="1:5" s="235" customFormat="1" ht="16.5" customHeight="1">
      <c r="A312" s="243"/>
      <c r="B312" s="243"/>
      <c r="C312" s="240" t="s">
        <v>52</v>
      </c>
      <c r="D312" s="241" t="s">
        <v>53</v>
      </c>
      <c r="E312" s="242" t="s">
        <v>755</v>
      </c>
    </row>
    <row r="313" spans="1:5" s="235" customFormat="1" ht="16.5" customHeight="1">
      <c r="A313" s="243"/>
      <c r="B313" s="243"/>
      <c r="C313" s="240" t="s">
        <v>39</v>
      </c>
      <c r="D313" s="241" t="s">
        <v>40</v>
      </c>
      <c r="E313" s="242" t="s">
        <v>756</v>
      </c>
    </row>
    <row r="314" spans="1:5" s="235" customFormat="1" ht="16.5" customHeight="1">
      <c r="A314" s="243"/>
      <c r="B314" s="243"/>
      <c r="C314" s="240" t="s">
        <v>41</v>
      </c>
      <c r="D314" s="241" t="s">
        <v>42</v>
      </c>
      <c r="E314" s="242" t="s">
        <v>757</v>
      </c>
    </row>
    <row r="315" spans="1:5" s="235" customFormat="1" ht="16.5" customHeight="1">
      <c r="A315" s="261" t="s">
        <v>758</v>
      </c>
      <c r="B315" s="261"/>
      <c r="C315" s="261"/>
      <c r="D315" s="262" t="s">
        <v>759</v>
      </c>
      <c r="E315" s="263" t="s">
        <v>667</v>
      </c>
    </row>
    <row r="316" spans="1:5" s="235" customFormat="1" ht="16.5" customHeight="1">
      <c r="A316" s="239"/>
      <c r="B316" s="274" t="s">
        <v>760</v>
      </c>
      <c r="C316" s="275"/>
      <c r="D316" s="276" t="s">
        <v>761</v>
      </c>
      <c r="E316" s="277" t="s">
        <v>392</v>
      </c>
    </row>
    <row r="317" spans="1:5" s="235" customFormat="1" ht="16.5" customHeight="1">
      <c r="A317" s="243"/>
      <c r="B317" s="243"/>
      <c r="C317" s="240" t="s">
        <v>41</v>
      </c>
      <c r="D317" s="241" t="s">
        <v>42</v>
      </c>
      <c r="E317" s="242" t="s">
        <v>392</v>
      </c>
    </row>
    <row r="318" spans="1:5" s="235" customFormat="1" ht="16.5" customHeight="1">
      <c r="A318" s="239"/>
      <c r="B318" s="274" t="s">
        <v>762</v>
      </c>
      <c r="C318" s="275"/>
      <c r="D318" s="276" t="s">
        <v>98</v>
      </c>
      <c r="E318" s="277" t="s">
        <v>763</v>
      </c>
    </row>
    <row r="319" spans="1:5" s="235" customFormat="1" ht="25.5" customHeight="1">
      <c r="A319" s="243"/>
      <c r="B319" s="243"/>
      <c r="C319" s="240" t="s">
        <v>764</v>
      </c>
      <c r="D319" s="241" t="s">
        <v>765</v>
      </c>
      <c r="E319" s="242" t="s">
        <v>763</v>
      </c>
    </row>
    <row r="320" spans="1:5" s="235" customFormat="1" ht="16.5" customHeight="1">
      <c r="A320" s="261" t="s">
        <v>766</v>
      </c>
      <c r="B320" s="261"/>
      <c r="C320" s="261"/>
      <c r="D320" s="262" t="s">
        <v>767</v>
      </c>
      <c r="E320" s="263" t="s">
        <v>768</v>
      </c>
    </row>
    <row r="321" spans="1:5" s="235" customFormat="1" ht="16.5" customHeight="1">
      <c r="A321" s="239"/>
      <c r="B321" s="274" t="s">
        <v>769</v>
      </c>
      <c r="C321" s="275"/>
      <c r="D321" s="276" t="s">
        <v>770</v>
      </c>
      <c r="E321" s="277" t="s">
        <v>771</v>
      </c>
    </row>
    <row r="322" spans="1:5" s="235" customFormat="1" ht="16.5" customHeight="1">
      <c r="A322" s="243"/>
      <c r="B322" s="243"/>
      <c r="C322" s="240" t="s">
        <v>471</v>
      </c>
      <c r="D322" s="241" t="s">
        <v>472</v>
      </c>
      <c r="E322" s="242" t="s">
        <v>772</v>
      </c>
    </row>
    <row r="323" spans="1:5" s="235" customFormat="1" ht="16.5" customHeight="1">
      <c r="A323" s="243"/>
      <c r="B323" s="243"/>
      <c r="C323" s="240" t="s">
        <v>33</v>
      </c>
      <c r="D323" s="241" t="s">
        <v>34</v>
      </c>
      <c r="E323" s="242" t="s">
        <v>773</v>
      </c>
    </row>
    <row r="324" spans="1:5" s="235" customFormat="1" ht="16.5" customHeight="1">
      <c r="A324" s="243"/>
      <c r="B324" s="243"/>
      <c r="C324" s="240" t="s">
        <v>475</v>
      </c>
      <c r="D324" s="241" t="s">
        <v>476</v>
      </c>
      <c r="E324" s="242" t="s">
        <v>774</v>
      </c>
    </row>
    <row r="325" spans="1:5" s="235" customFormat="1" ht="16.5" customHeight="1">
      <c r="A325" s="243"/>
      <c r="B325" s="243"/>
      <c r="C325" s="240" t="s">
        <v>35</v>
      </c>
      <c r="D325" s="241" t="s">
        <v>36</v>
      </c>
      <c r="E325" s="242" t="s">
        <v>775</v>
      </c>
    </row>
    <row r="326" spans="1:5" s="235" customFormat="1" ht="16.5" customHeight="1">
      <c r="A326" s="243"/>
      <c r="B326" s="243"/>
      <c r="C326" s="240" t="s">
        <v>37</v>
      </c>
      <c r="D326" s="241" t="s">
        <v>38</v>
      </c>
      <c r="E326" s="242" t="s">
        <v>776</v>
      </c>
    </row>
    <row r="327" spans="1:5" s="235" customFormat="1" ht="16.5" customHeight="1">
      <c r="A327" s="243"/>
      <c r="B327" s="243"/>
      <c r="C327" s="240" t="s">
        <v>556</v>
      </c>
      <c r="D327" s="241" t="s">
        <v>557</v>
      </c>
      <c r="E327" s="242" t="s">
        <v>777</v>
      </c>
    </row>
    <row r="328" spans="1:5" s="235" customFormat="1" ht="16.5" customHeight="1">
      <c r="A328" s="243"/>
      <c r="B328" s="243"/>
      <c r="C328" s="240" t="s">
        <v>39</v>
      </c>
      <c r="D328" s="241" t="s">
        <v>40</v>
      </c>
      <c r="E328" s="242" t="s">
        <v>778</v>
      </c>
    </row>
    <row r="329" spans="1:5" s="235" customFormat="1" ht="16.5" customHeight="1">
      <c r="A329" s="243"/>
      <c r="B329" s="243"/>
      <c r="C329" s="240" t="s">
        <v>41</v>
      </c>
      <c r="D329" s="241" t="s">
        <v>42</v>
      </c>
      <c r="E329" s="242" t="s">
        <v>779</v>
      </c>
    </row>
    <row r="330" spans="1:5" s="235" customFormat="1" ht="16.5" customHeight="1">
      <c r="A330" s="243"/>
      <c r="B330" s="243"/>
      <c r="C330" s="240" t="s">
        <v>58</v>
      </c>
      <c r="D330" s="241" t="s">
        <v>59</v>
      </c>
      <c r="E330" s="242" t="s">
        <v>780</v>
      </c>
    </row>
    <row r="331" spans="1:5" s="235" customFormat="1" ht="16.5" customHeight="1">
      <c r="A331" s="239"/>
      <c r="B331" s="274" t="s">
        <v>781</v>
      </c>
      <c r="C331" s="275"/>
      <c r="D331" s="276" t="s">
        <v>782</v>
      </c>
      <c r="E331" s="277" t="s">
        <v>667</v>
      </c>
    </row>
    <row r="332" spans="1:5" s="235" customFormat="1" ht="16.5" customHeight="1">
      <c r="A332" s="243"/>
      <c r="B332" s="243"/>
      <c r="C332" s="240" t="s">
        <v>783</v>
      </c>
      <c r="D332" s="241" t="s">
        <v>784</v>
      </c>
      <c r="E332" s="242" t="s">
        <v>667</v>
      </c>
    </row>
    <row r="333" spans="1:5" s="235" customFormat="1" ht="16.5" customHeight="1">
      <c r="A333" s="239"/>
      <c r="B333" s="274" t="s">
        <v>785</v>
      </c>
      <c r="C333" s="275"/>
      <c r="D333" s="276" t="s">
        <v>639</v>
      </c>
      <c r="E333" s="277" t="s">
        <v>786</v>
      </c>
    </row>
    <row r="334" spans="1:5" s="235" customFormat="1" ht="16.5" customHeight="1">
      <c r="A334" s="243"/>
      <c r="B334" s="243"/>
      <c r="C334" s="240" t="s">
        <v>41</v>
      </c>
      <c r="D334" s="241" t="s">
        <v>42</v>
      </c>
      <c r="E334" s="242" t="s">
        <v>786</v>
      </c>
    </row>
    <row r="335" spans="1:5" s="235" customFormat="1" ht="16.5" customHeight="1">
      <c r="A335" s="261" t="s">
        <v>223</v>
      </c>
      <c r="B335" s="261"/>
      <c r="C335" s="261"/>
      <c r="D335" s="262" t="s">
        <v>93</v>
      </c>
      <c r="E335" s="263" t="s">
        <v>873</v>
      </c>
    </row>
    <row r="336" spans="1:5" s="235" customFormat="1" ht="16.5" customHeight="1">
      <c r="A336" s="239"/>
      <c r="B336" s="274" t="s">
        <v>787</v>
      </c>
      <c r="C336" s="275"/>
      <c r="D336" s="276" t="s">
        <v>149</v>
      </c>
      <c r="E336" s="277" t="s">
        <v>380</v>
      </c>
    </row>
    <row r="337" spans="1:5" s="235" customFormat="1" ht="30" customHeight="1">
      <c r="A337" s="243"/>
      <c r="B337" s="243"/>
      <c r="C337" s="240" t="s">
        <v>788</v>
      </c>
      <c r="D337" s="241" t="s">
        <v>789</v>
      </c>
      <c r="E337" s="242" t="s">
        <v>380</v>
      </c>
    </row>
    <row r="338" spans="1:5" s="235" customFormat="1" ht="16.5" customHeight="1">
      <c r="A338" s="239"/>
      <c r="B338" s="264" t="s">
        <v>790</v>
      </c>
      <c r="C338" s="265"/>
      <c r="D338" s="266" t="s">
        <v>791</v>
      </c>
      <c r="E338" s="267" t="s">
        <v>792</v>
      </c>
    </row>
    <row r="339" spans="1:5" s="235" customFormat="1" ht="16.5" customHeight="1">
      <c r="A339" s="243"/>
      <c r="B339" s="243"/>
      <c r="C339" s="240" t="s">
        <v>39</v>
      </c>
      <c r="D339" s="241" t="s">
        <v>40</v>
      </c>
      <c r="E339" s="242" t="s">
        <v>793</v>
      </c>
    </row>
    <row r="340" spans="1:5" s="235" customFormat="1" ht="16.5" customHeight="1">
      <c r="A340" s="243"/>
      <c r="B340" s="243"/>
      <c r="C340" s="240" t="s">
        <v>41</v>
      </c>
      <c r="D340" s="241" t="s">
        <v>42</v>
      </c>
      <c r="E340" s="242" t="s">
        <v>794</v>
      </c>
    </row>
    <row r="341" spans="1:5" s="235" customFormat="1" ht="16.5" customHeight="1">
      <c r="A341" s="243"/>
      <c r="B341" s="243"/>
      <c r="C341" s="240" t="s">
        <v>393</v>
      </c>
      <c r="D341" s="241" t="s">
        <v>394</v>
      </c>
      <c r="E341" s="242" t="s">
        <v>795</v>
      </c>
    </row>
    <row r="342" spans="1:5" s="235" customFormat="1" ht="16.5" customHeight="1">
      <c r="A342" s="243"/>
      <c r="B342" s="243"/>
      <c r="C342" s="240" t="s">
        <v>796</v>
      </c>
      <c r="D342" s="241" t="s">
        <v>797</v>
      </c>
      <c r="E342" s="242" t="s">
        <v>380</v>
      </c>
    </row>
    <row r="343" spans="1:5" s="235" customFormat="1" ht="16.5" customHeight="1">
      <c r="A343" s="239"/>
      <c r="B343" s="274" t="s">
        <v>222</v>
      </c>
      <c r="C343" s="275"/>
      <c r="D343" s="276" t="s">
        <v>224</v>
      </c>
      <c r="E343" s="277" t="s">
        <v>798</v>
      </c>
    </row>
    <row r="344" spans="1:5" s="235" customFormat="1" ht="16.5" customHeight="1">
      <c r="A344" s="243"/>
      <c r="B344" s="243"/>
      <c r="C344" s="240" t="s">
        <v>39</v>
      </c>
      <c r="D344" s="241" t="s">
        <v>40</v>
      </c>
      <c r="E344" s="242" t="s">
        <v>799</v>
      </c>
    </row>
    <row r="345" spans="1:5" s="235" customFormat="1" ht="16.5" customHeight="1">
      <c r="A345" s="243"/>
      <c r="B345" s="243"/>
      <c r="C345" s="240" t="s">
        <v>54</v>
      </c>
      <c r="D345" s="241" t="s">
        <v>55</v>
      </c>
      <c r="E345" s="242" t="s">
        <v>800</v>
      </c>
    </row>
    <row r="346" spans="1:5" s="235" customFormat="1" ht="16.5" customHeight="1">
      <c r="A346" s="243"/>
      <c r="B346" s="243"/>
      <c r="C346" s="240" t="s">
        <v>41</v>
      </c>
      <c r="D346" s="241" t="s">
        <v>42</v>
      </c>
      <c r="E346" s="242" t="s">
        <v>801</v>
      </c>
    </row>
    <row r="347" spans="1:5" s="235" customFormat="1" ht="16.5" customHeight="1">
      <c r="A347" s="239"/>
      <c r="B347" s="274" t="s">
        <v>802</v>
      </c>
      <c r="C347" s="275"/>
      <c r="D347" s="276" t="s">
        <v>803</v>
      </c>
      <c r="E347" s="277" t="s">
        <v>804</v>
      </c>
    </row>
    <row r="348" spans="1:5" s="235" customFormat="1" ht="16.5" customHeight="1">
      <c r="A348" s="243"/>
      <c r="B348" s="243"/>
      <c r="C348" s="240" t="s">
        <v>39</v>
      </c>
      <c r="D348" s="241" t="s">
        <v>40</v>
      </c>
      <c r="E348" s="242" t="s">
        <v>289</v>
      </c>
    </row>
    <row r="349" spans="1:5" s="235" customFormat="1" ht="16.5" customHeight="1">
      <c r="A349" s="243"/>
      <c r="B349" s="243"/>
      <c r="C349" s="240" t="s">
        <v>41</v>
      </c>
      <c r="D349" s="241" t="s">
        <v>42</v>
      </c>
      <c r="E349" s="242" t="s">
        <v>289</v>
      </c>
    </row>
    <row r="350" spans="1:5" s="235" customFormat="1" ht="16.5" customHeight="1">
      <c r="A350" s="243"/>
      <c r="B350" s="243"/>
      <c r="C350" s="240" t="s">
        <v>393</v>
      </c>
      <c r="D350" s="241" t="s">
        <v>394</v>
      </c>
      <c r="E350" s="242" t="s">
        <v>805</v>
      </c>
    </row>
    <row r="351" spans="1:5" s="235" customFormat="1" ht="35.25" customHeight="1">
      <c r="A351" s="243"/>
      <c r="B351" s="243"/>
      <c r="C351" s="240" t="s">
        <v>806</v>
      </c>
      <c r="D351" s="241" t="s">
        <v>807</v>
      </c>
      <c r="E351" s="242" t="s">
        <v>808</v>
      </c>
    </row>
    <row r="352" spans="1:5" s="235" customFormat="1" ht="16.5" customHeight="1">
      <c r="A352" s="239"/>
      <c r="B352" s="274" t="s">
        <v>809</v>
      </c>
      <c r="C352" s="275"/>
      <c r="D352" s="276" t="s">
        <v>810</v>
      </c>
      <c r="E352" s="277" t="s">
        <v>811</v>
      </c>
    </row>
    <row r="353" spans="1:5" s="235" customFormat="1" ht="16.5" customHeight="1">
      <c r="A353" s="243"/>
      <c r="B353" s="243"/>
      <c r="C353" s="240" t="s">
        <v>39</v>
      </c>
      <c r="D353" s="241" t="s">
        <v>40</v>
      </c>
      <c r="E353" s="242" t="s">
        <v>812</v>
      </c>
    </row>
    <row r="354" spans="1:5" s="235" customFormat="1" ht="16.5" customHeight="1">
      <c r="A354" s="243"/>
      <c r="B354" s="243"/>
      <c r="C354" s="240" t="s">
        <v>54</v>
      </c>
      <c r="D354" s="241" t="s">
        <v>55</v>
      </c>
      <c r="E354" s="242" t="s">
        <v>813</v>
      </c>
    </row>
    <row r="355" spans="1:5" s="235" customFormat="1" ht="16.5" customHeight="1">
      <c r="A355" s="243"/>
      <c r="B355" s="243"/>
      <c r="C355" s="240" t="s">
        <v>414</v>
      </c>
      <c r="D355" s="241" t="s">
        <v>415</v>
      </c>
      <c r="E355" s="242" t="s">
        <v>814</v>
      </c>
    </row>
    <row r="356" spans="1:5" s="235" customFormat="1" ht="16.5" customHeight="1">
      <c r="A356" s="243"/>
      <c r="B356" s="243"/>
      <c r="C356" s="240" t="s">
        <v>41</v>
      </c>
      <c r="D356" s="241" t="s">
        <v>42</v>
      </c>
      <c r="E356" s="242" t="s">
        <v>815</v>
      </c>
    </row>
    <row r="357" spans="1:5" s="235" customFormat="1" ht="16.5" customHeight="1">
      <c r="A357" s="243"/>
      <c r="B357" s="243"/>
      <c r="C357" s="240" t="s">
        <v>400</v>
      </c>
      <c r="D357" s="241" t="s">
        <v>401</v>
      </c>
      <c r="E357" s="242" t="s">
        <v>814</v>
      </c>
    </row>
    <row r="358" spans="1:5" s="235" customFormat="1" ht="16.5" customHeight="1">
      <c r="A358" s="239"/>
      <c r="B358" s="274" t="s">
        <v>816</v>
      </c>
      <c r="C358" s="275"/>
      <c r="D358" s="276" t="s">
        <v>817</v>
      </c>
      <c r="E358" s="277" t="s">
        <v>874</v>
      </c>
    </row>
    <row r="359" spans="1:5" s="235" customFormat="1" ht="19.5" customHeight="1">
      <c r="A359" s="243"/>
      <c r="B359" s="243"/>
      <c r="C359" s="240" t="s">
        <v>818</v>
      </c>
      <c r="D359" s="241" t="s">
        <v>819</v>
      </c>
      <c r="E359" s="242" t="s">
        <v>875</v>
      </c>
    </row>
    <row r="360" spans="1:5" s="235" customFormat="1" ht="36.75" customHeight="1">
      <c r="A360" s="243"/>
      <c r="B360" s="243"/>
      <c r="C360" s="240" t="s">
        <v>820</v>
      </c>
      <c r="D360" s="241" t="s">
        <v>821</v>
      </c>
      <c r="E360" s="242" t="s">
        <v>822</v>
      </c>
    </row>
    <row r="361" spans="1:5" s="235" customFormat="1" ht="16.5" customHeight="1">
      <c r="A361" s="239"/>
      <c r="B361" s="274" t="s">
        <v>386</v>
      </c>
      <c r="C361" s="275"/>
      <c r="D361" s="276" t="s">
        <v>98</v>
      </c>
      <c r="E361" s="277" t="s">
        <v>823</v>
      </c>
    </row>
    <row r="362" spans="1:5" s="235" customFormat="1" ht="16.5" customHeight="1">
      <c r="A362" s="243"/>
      <c r="B362" s="243"/>
      <c r="C362" s="240" t="s">
        <v>35</v>
      </c>
      <c r="D362" s="241" t="s">
        <v>36</v>
      </c>
      <c r="E362" s="242" t="s">
        <v>460</v>
      </c>
    </row>
    <row r="363" spans="1:5" s="235" customFormat="1" ht="16.5" customHeight="1">
      <c r="A363" s="243"/>
      <c r="B363" s="243"/>
      <c r="C363" s="240" t="s">
        <v>37</v>
      </c>
      <c r="D363" s="241" t="s">
        <v>38</v>
      </c>
      <c r="E363" s="242" t="s">
        <v>824</v>
      </c>
    </row>
    <row r="364" spans="1:5" s="235" customFormat="1" ht="16.5" customHeight="1">
      <c r="A364" s="243"/>
      <c r="B364" s="243"/>
      <c r="C364" s="240" t="s">
        <v>448</v>
      </c>
      <c r="D364" s="241" t="s">
        <v>449</v>
      </c>
      <c r="E364" s="242" t="s">
        <v>825</v>
      </c>
    </row>
    <row r="365" spans="1:5" s="235" customFormat="1" ht="16.5" customHeight="1">
      <c r="A365" s="243"/>
      <c r="B365" s="243"/>
      <c r="C365" s="240" t="s">
        <v>39</v>
      </c>
      <c r="D365" s="241" t="s">
        <v>40</v>
      </c>
      <c r="E365" s="242" t="s">
        <v>826</v>
      </c>
    </row>
    <row r="366" spans="1:5" s="235" customFormat="1" ht="16.5" customHeight="1">
      <c r="A366" s="243"/>
      <c r="B366" s="243"/>
      <c r="C366" s="240" t="s">
        <v>54</v>
      </c>
      <c r="D366" s="241" t="s">
        <v>55</v>
      </c>
      <c r="E366" s="242" t="s">
        <v>827</v>
      </c>
    </row>
    <row r="367" spans="1:5" s="235" customFormat="1" ht="16.5" customHeight="1">
      <c r="A367" s="243"/>
      <c r="B367" s="243"/>
      <c r="C367" s="240" t="s">
        <v>414</v>
      </c>
      <c r="D367" s="241" t="s">
        <v>415</v>
      </c>
      <c r="E367" s="242" t="s">
        <v>256</v>
      </c>
    </row>
    <row r="368" spans="1:5" s="235" customFormat="1" ht="16.5" customHeight="1">
      <c r="A368" s="243"/>
      <c r="B368" s="243"/>
      <c r="C368" s="240" t="s">
        <v>41</v>
      </c>
      <c r="D368" s="241" t="s">
        <v>42</v>
      </c>
      <c r="E368" s="242" t="s">
        <v>828</v>
      </c>
    </row>
    <row r="369" spans="1:5" s="235" customFormat="1" ht="16.5" customHeight="1">
      <c r="A369" s="243"/>
      <c r="B369" s="243"/>
      <c r="C369" s="240" t="s">
        <v>393</v>
      </c>
      <c r="D369" s="241" t="s">
        <v>394</v>
      </c>
      <c r="E369" s="242" t="s">
        <v>829</v>
      </c>
    </row>
    <row r="370" spans="1:5" s="235" customFormat="1" ht="16.5" customHeight="1">
      <c r="A370" s="261" t="s">
        <v>830</v>
      </c>
      <c r="B370" s="261"/>
      <c r="C370" s="261"/>
      <c r="D370" s="262" t="s">
        <v>831</v>
      </c>
      <c r="E370" s="263" t="s">
        <v>832</v>
      </c>
    </row>
    <row r="371" spans="1:5" s="235" customFormat="1" ht="16.5" customHeight="1">
      <c r="A371" s="239"/>
      <c r="B371" s="274" t="s">
        <v>833</v>
      </c>
      <c r="C371" s="275"/>
      <c r="D371" s="276" t="s">
        <v>834</v>
      </c>
      <c r="E371" s="277" t="s">
        <v>835</v>
      </c>
    </row>
    <row r="372" spans="1:5" s="235" customFormat="1" ht="16.5" customHeight="1">
      <c r="A372" s="243"/>
      <c r="B372" s="243"/>
      <c r="C372" s="240" t="s">
        <v>35</v>
      </c>
      <c r="D372" s="241" t="s">
        <v>36</v>
      </c>
      <c r="E372" s="242" t="s">
        <v>836</v>
      </c>
    </row>
    <row r="373" spans="1:5" s="235" customFormat="1" ht="16.5" customHeight="1">
      <c r="A373" s="243"/>
      <c r="B373" s="243"/>
      <c r="C373" s="240" t="s">
        <v>37</v>
      </c>
      <c r="D373" s="241" t="s">
        <v>38</v>
      </c>
      <c r="E373" s="242" t="s">
        <v>837</v>
      </c>
    </row>
    <row r="374" spans="1:5" s="235" customFormat="1" ht="16.5" customHeight="1">
      <c r="A374" s="243"/>
      <c r="B374" s="243"/>
      <c r="C374" s="240" t="s">
        <v>448</v>
      </c>
      <c r="D374" s="241" t="s">
        <v>449</v>
      </c>
      <c r="E374" s="242" t="s">
        <v>838</v>
      </c>
    </row>
    <row r="375" spans="1:5" s="235" customFormat="1" ht="16.5" customHeight="1">
      <c r="A375" s="243"/>
      <c r="B375" s="243"/>
      <c r="C375" s="240" t="s">
        <v>39</v>
      </c>
      <c r="D375" s="241" t="s">
        <v>40</v>
      </c>
      <c r="E375" s="242" t="s">
        <v>839</v>
      </c>
    </row>
    <row r="376" spans="1:5" s="235" customFormat="1" ht="16.5" customHeight="1">
      <c r="A376" s="243"/>
      <c r="B376" s="243"/>
      <c r="C376" s="240" t="s">
        <v>41</v>
      </c>
      <c r="D376" s="241" t="s">
        <v>42</v>
      </c>
      <c r="E376" s="242" t="s">
        <v>462</v>
      </c>
    </row>
    <row r="377" spans="1:5" s="235" customFormat="1" ht="16.5" customHeight="1">
      <c r="A377" s="239"/>
      <c r="B377" s="274" t="s">
        <v>840</v>
      </c>
      <c r="C377" s="275"/>
      <c r="D377" s="276" t="s">
        <v>841</v>
      </c>
      <c r="E377" s="277" t="s">
        <v>940</v>
      </c>
    </row>
    <row r="378" spans="1:5" s="235" customFormat="1" ht="16.5" customHeight="1">
      <c r="A378" s="243"/>
      <c r="B378" s="243"/>
      <c r="C378" s="240" t="s">
        <v>843</v>
      </c>
      <c r="D378" s="241" t="s">
        <v>844</v>
      </c>
      <c r="E378" s="242" t="s">
        <v>842</v>
      </c>
    </row>
    <row r="379" spans="1:5" s="235" customFormat="1" ht="34.5" customHeight="1">
      <c r="A379" s="243"/>
      <c r="B379" s="243"/>
      <c r="C379" s="240" t="s">
        <v>848</v>
      </c>
      <c r="D379" s="241" t="s">
        <v>849</v>
      </c>
      <c r="E379" s="242" t="s">
        <v>814</v>
      </c>
    </row>
    <row r="380" spans="1:5" s="235" customFormat="1" ht="16.5" customHeight="1">
      <c r="A380" s="239"/>
      <c r="B380" s="274" t="s">
        <v>845</v>
      </c>
      <c r="C380" s="275"/>
      <c r="D380" s="276" t="s">
        <v>846</v>
      </c>
      <c r="E380" s="277" t="s">
        <v>847</v>
      </c>
    </row>
    <row r="381" spans="1:5" s="235" customFormat="1" ht="16.5" customHeight="1">
      <c r="A381" s="243"/>
      <c r="B381" s="243"/>
      <c r="C381" s="240" t="s">
        <v>843</v>
      </c>
      <c r="D381" s="241" t="s">
        <v>844</v>
      </c>
      <c r="E381" s="242" t="s">
        <v>847</v>
      </c>
    </row>
    <row r="382" spans="1:5" s="235" customFormat="1" ht="16.5" customHeight="1">
      <c r="A382" s="239"/>
      <c r="B382" s="274" t="s">
        <v>850</v>
      </c>
      <c r="C382" s="275"/>
      <c r="D382" s="276" t="s">
        <v>98</v>
      </c>
      <c r="E382" s="277" t="s">
        <v>851</v>
      </c>
    </row>
    <row r="383" spans="1:5" s="235" customFormat="1" ht="16.5" customHeight="1">
      <c r="A383" s="243"/>
      <c r="B383" s="243"/>
      <c r="C383" s="240" t="s">
        <v>39</v>
      </c>
      <c r="D383" s="241" t="s">
        <v>40</v>
      </c>
      <c r="E383" s="242" t="s">
        <v>499</v>
      </c>
    </row>
    <row r="384" spans="1:5" s="235" customFormat="1" ht="16.5" customHeight="1">
      <c r="A384" s="243"/>
      <c r="B384" s="243"/>
      <c r="C384" s="240" t="s">
        <v>41</v>
      </c>
      <c r="D384" s="241" t="s">
        <v>42</v>
      </c>
      <c r="E384" s="242" t="s">
        <v>510</v>
      </c>
    </row>
    <row r="385" spans="1:5" s="235" customFormat="1" ht="16.5" customHeight="1">
      <c r="A385" s="271" t="s">
        <v>852</v>
      </c>
      <c r="B385" s="271"/>
      <c r="C385" s="271"/>
      <c r="D385" s="272" t="s">
        <v>853</v>
      </c>
      <c r="E385" s="273" t="s">
        <v>927</v>
      </c>
    </row>
    <row r="386" spans="1:5" s="235" customFormat="1" ht="16.5" customHeight="1">
      <c r="A386" s="239"/>
      <c r="B386" s="274" t="s">
        <v>854</v>
      </c>
      <c r="C386" s="275"/>
      <c r="D386" s="276" t="s">
        <v>98</v>
      </c>
      <c r="E386" s="277" t="s">
        <v>927</v>
      </c>
    </row>
    <row r="387" spans="1:5" s="235" customFormat="1" ht="19.5" customHeight="1">
      <c r="A387" s="243"/>
      <c r="B387" s="243"/>
      <c r="C387" s="240" t="s">
        <v>764</v>
      </c>
      <c r="D387" s="241" t="s">
        <v>765</v>
      </c>
      <c r="E387" s="242" t="s">
        <v>855</v>
      </c>
    </row>
    <row r="388" spans="1:5" s="235" customFormat="1" ht="16.5" customHeight="1">
      <c r="A388" s="243"/>
      <c r="B388" s="243"/>
      <c r="C388" s="240" t="s">
        <v>856</v>
      </c>
      <c r="D388" s="241" t="s">
        <v>857</v>
      </c>
      <c r="E388" s="242" t="s">
        <v>462</v>
      </c>
    </row>
    <row r="389" spans="1:5" s="235" customFormat="1" ht="16.5" customHeight="1">
      <c r="A389" s="243"/>
      <c r="B389" s="243"/>
      <c r="C389" s="240" t="s">
        <v>858</v>
      </c>
      <c r="D389" s="241" t="s">
        <v>859</v>
      </c>
      <c r="E389" s="242" t="s">
        <v>860</v>
      </c>
    </row>
    <row r="390" spans="1:5" s="235" customFormat="1" ht="16.5" customHeight="1">
      <c r="A390" s="243"/>
      <c r="B390" s="243"/>
      <c r="C390" s="240" t="s">
        <v>39</v>
      </c>
      <c r="D390" s="241" t="s">
        <v>40</v>
      </c>
      <c r="E390" s="242" t="s">
        <v>861</v>
      </c>
    </row>
    <row r="391" spans="1:5" s="235" customFormat="1" ht="16.5" customHeight="1">
      <c r="A391" s="243"/>
      <c r="B391" s="243"/>
      <c r="C391" s="240" t="s">
        <v>54</v>
      </c>
      <c r="D391" s="241" t="s">
        <v>55</v>
      </c>
      <c r="E391" s="242" t="s">
        <v>862</v>
      </c>
    </row>
    <row r="392" spans="1:5" s="235" customFormat="1" ht="16.5" customHeight="1">
      <c r="A392" s="243"/>
      <c r="B392" s="243"/>
      <c r="C392" s="240" t="s">
        <v>41</v>
      </c>
      <c r="D392" s="241" t="s">
        <v>42</v>
      </c>
      <c r="E392" s="242" t="s">
        <v>863</v>
      </c>
    </row>
    <row r="393" spans="1:5" s="235" customFormat="1" ht="16.5" customHeight="1">
      <c r="A393" s="243"/>
      <c r="B393" s="243"/>
      <c r="C393" s="240" t="s">
        <v>400</v>
      </c>
      <c r="D393" s="241" t="s">
        <v>401</v>
      </c>
      <c r="E393" s="242" t="s">
        <v>928</v>
      </c>
    </row>
    <row r="394" spans="1:5" s="235" customFormat="1" ht="5.25" customHeight="1">
      <c r="A394" s="332"/>
      <c r="B394" s="332"/>
      <c r="C394" s="332"/>
      <c r="D394" s="333"/>
      <c r="E394" s="333"/>
    </row>
    <row r="395" spans="1:5" s="268" customFormat="1" ht="16.5" customHeight="1">
      <c r="A395" s="334" t="s">
        <v>66</v>
      </c>
      <c r="B395" s="334"/>
      <c r="C395" s="334"/>
      <c r="D395" s="334"/>
      <c r="E395" s="278" t="s">
        <v>876</v>
      </c>
    </row>
    <row r="396" ht="25.5" customHeight="1"/>
    <row r="397" spans="1:254" s="7" customFormat="1" ht="16.5" customHeight="1">
      <c r="A397" s="269" t="s">
        <v>157</v>
      </c>
      <c r="B397" s="345" t="s">
        <v>158</v>
      </c>
      <c r="C397" s="345"/>
      <c r="D397" s="345"/>
      <c r="E397" s="270">
        <f>E399+E402+E403+E405+E404</f>
        <v>19969971</v>
      </c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  <c r="Y397" s="279"/>
      <c r="Z397" s="279"/>
      <c r="AA397" s="279"/>
      <c r="AB397" s="279"/>
      <c r="AC397" s="279"/>
      <c r="AD397" s="279"/>
      <c r="AE397" s="279"/>
      <c r="AF397" s="279"/>
      <c r="AG397" s="279"/>
      <c r="AH397" s="279"/>
      <c r="AI397" s="279"/>
      <c r="AJ397" s="279"/>
      <c r="AK397" s="279"/>
      <c r="AL397" s="279"/>
      <c r="AM397" s="279"/>
      <c r="AN397" s="279"/>
      <c r="AO397" s="279"/>
      <c r="AP397" s="279"/>
      <c r="AQ397" s="279"/>
      <c r="AR397" s="279"/>
      <c r="AS397" s="279"/>
      <c r="AT397" s="279"/>
      <c r="AU397" s="279"/>
      <c r="AV397" s="279"/>
      <c r="AW397" s="279"/>
      <c r="AX397" s="279"/>
      <c r="AY397" s="279"/>
      <c r="AZ397" s="279"/>
      <c r="BA397" s="279"/>
      <c r="BB397" s="279"/>
      <c r="BC397" s="279"/>
      <c r="BD397" s="279"/>
      <c r="BE397" s="279"/>
      <c r="BF397" s="279"/>
      <c r="BG397" s="279"/>
      <c r="BH397" s="279"/>
      <c r="BI397" s="279"/>
      <c r="BJ397" s="279"/>
      <c r="BK397" s="279"/>
      <c r="BL397" s="279"/>
      <c r="BM397" s="279"/>
      <c r="BN397" s="279"/>
      <c r="BO397" s="279"/>
      <c r="BP397" s="279"/>
      <c r="BQ397" s="279"/>
      <c r="BR397" s="279"/>
      <c r="BS397" s="279"/>
      <c r="BT397" s="279"/>
      <c r="BU397" s="279"/>
      <c r="BV397" s="279"/>
      <c r="BW397" s="279"/>
      <c r="BX397" s="279"/>
      <c r="BY397" s="279"/>
      <c r="BZ397" s="279"/>
      <c r="CA397" s="279"/>
      <c r="CB397" s="279"/>
      <c r="CC397" s="279"/>
      <c r="CD397" s="279"/>
      <c r="CE397" s="279"/>
      <c r="CF397" s="279"/>
      <c r="CG397" s="279"/>
      <c r="CH397" s="279"/>
      <c r="CI397" s="279"/>
      <c r="CJ397" s="279"/>
      <c r="CK397" s="279"/>
      <c r="CL397" s="279"/>
      <c r="CM397" s="279"/>
      <c r="CN397" s="279"/>
      <c r="CO397" s="279"/>
      <c r="CP397" s="279"/>
      <c r="CQ397" s="279"/>
      <c r="CR397" s="279"/>
      <c r="CS397" s="279"/>
      <c r="CT397" s="279"/>
      <c r="CU397" s="279"/>
      <c r="CV397" s="279"/>
      <c r="CW397" s="279"/>
      <c r="CX397" s="279"/>
      <c r="CY397" s="279"/>
      <c r="CZ397" s="279"/>
      <c r="DA397" s="279"/>
      <c r="DB397" s="279"/>
      <c r="DC397" s="279"/>
      <c r="DD397" s="279"/>
      <c r="DE397" s="279"/>
      <c r="DF397" s="279"/>
      <c r="DG397" s="279"/>
      <c r="DH397" s="279"/>
      <c r="DI397" s="279"/>
      <c r="DJ397" s="279"/>
      <c r="DK397" s="279"/>
      <c r="DL397" s="279"/>
      <c r="DM397" s="279"/>
      <c r="DN397" s="279"/>
      <c r="DO397" s="279"/>
      <c r="DP397" s="279"/>
      <c r="DQ397" s="279"/>
      <c r="DR397" s="279"/>
      <c r="DS397" s="279"/>
      <c r="DT397" s="279"/>
      <c r="DU397" s="279"/>
      <c r="DV397" s="279"/>
      <c r="DW397" s="279"/>
      <c r="DX397" s="279"/>
      <c r="DY397" s="279"/>
      <c r="DZ397" s="279"/>
      <c r="EA397" s="279"/>
      <c r="EB397" s="279"/>
      <c r="EC397" s="279"/>
      <c r="ED397" s="279"/>
      <c r="EE397" s="279"/>
      <c r="EF397" s="279"/>
      <c r="EG397" s="279"/>
      <c r="EH397" s="279"/>
      <c r="EI397" s="279"/>
      <c r="EJ397" s="279"/>
      <c r="EK397" s="279"/>
      <c r="EL397" s="279"/>
      <c r="EM397" s="279"/>
      <c r="EN397" s="279"/>
      <c r="EO397" s="279"/>
      <c r="EP397" s="279"/>
      <c r="EQ397" s="279"/>
      <c r="ER397" s="279"/>
      <c r="ES397" s="279"/>
      <c r="ET397" s="279"/>
      <c r="EU397" s="279"/>
      <c r="EV397" s="279"/>
      <c r="EW397" s="279"/>
      <c r="EX397" s="279"/>
      <c r="EY397" s="279"/>
      <c r="EZ397" s="279"/>
      <c r="FA397" s="279"/>
      <c r="FB397" s="279"/>
      <c r="FC397" s="279"/>
      <c r="FD397" s="279"/>
      <c r="FE397" s="279"/>
      <c r="FF397" s="279"/>
      <c r="FG397" s="279"/>
      <c r="FH397" s="279"/>
      <c r="FI397" s="279"/>
      <c r="FJ397" s="279"/>
      <c r="FK397" s="279"/>
      <c r="FL397" s="279"/>
      <c r="FM397" s="279"/>
      <c r="FN397" s="279"/>
      <c r="FO397" s="279"/>
      <c r="FP397" s="279"/>
      <c r="FQ397" s="279"/>
      <c r="FR397" s="279"/>
      <c r="FS397" s="279"/>
      <c r="FT397" s="279"/>
      <c r="FU397" s="279"/>
      <c r="FV397" s="279"/>
      <c r="FW397" s="279"/>
      <c r="FX397" s="279"/>
      <c r="FY397" s="279"/>
      <c r="FZ397" s="279"/>
      <c r="GA397" s="279"/>
      <c r="GB397" s="279"/>
      <c r="GC397" s="279"/>
      <c r="GD397" s="279"/>
      <c r="GE397" s="279"/>
      <c r="GF397" s="279"/>
      <c r="GG397" s="279"/>
      <c r="GH397" s="279"/>
      <c r="GI397" s="279"/>
      <c r="GJ397" s="279"/>
      <c r="GK397" s="279"/>
      <c r="GL397" s="279"/>
      <c r="GM397" s="279"/>
      <c r="GN397" s="279"/>
      <c r="GO397" s="279"/>
      <c r="GP397" s="279"/>
      <c r="GQ397" s="279"/>
      <c r="GR397" s="279"/>
      <c r="GS397" s="279"/>
      <c r="GT397" s="279"/>
      <c r="GU397" s="279"/>
      <c r="GV397" s="279"/>
      <c r="GW397" s="279"/>
      <c r="GX397" s="279"/>
      <c r="GY397" s="279"/>
      <c r="GZ397" s="279"/>
      <c r="HA397" s="279"/>
      <c r="HB397" s="279"/>
      <c r="HC397" s="279"/>
      <c r="HD397" s="279"/>
      <c r="HE397" s="279"/>
      <c r="HF397" s="279"/>
      <c r="HG397" s="279"/>
      <c r="HH397" s="279"/>
      <c r="HI397" s="279"/>
      <c r="HJ397" s="279"/>
      <c r="HK397" s="279"/>
      <c r="HL397" s="279"/>
      <c r="HM397" s="279"/>
      <c r="HN397" s="279"/>
      <c r="HO397" s="279"/>
      <c r="HP397" s="279"/>
      <c r="HQ397" s="279"/>
      <c r="HR397" s="279"/>
      <c r="HS397" s="279"/>
      <c r="HT397" s="279"/>
      <c r="HU397" s="279"/>
      <c r="HV397" s="279"/>
      <c r="HW397" s="279"/>
      <c r="HX397" s="279"/>
      <c r="HY397" s="279"/>
      <c r="HZ397" s="279"/>
      <c r="IA397" s="279"/>
      <c r="IB397" s="279"/>
      <c r="IC397" s="279"/>
      <c r="ID397" s="279"/>
      <c r="IE397" s="279"/>
      <c r="IF397" s="279"/>
      <c r="IG397" s="279"/>
      <c r="IH397" s="279"/>
      <c r="II397" s="279"/>
      <c r="IJ397" s="279"/>
      <c r="IK397" s="279"/>
      <c r="IL397" s="279"/>
      <c r="IM397" s="279"/>
      <c r="IN397" s="279"/>
      <c r="IO397" s="279"/>
      <c r="IP397" s="279"/>
      <c r="IQ397" s="279"/>
      <c r="IR397" s="279"/>
      <c r="IS397" s="279"/>
      <c r="IT397" s="279"/>
    </row>
    <row r="398" spans="1:254" s="5" customFormat="1" ht="16.5" customHeight="1">
      <c r="A398" s="233"/>
      <c r="B398" s="346" t="s">
        <v>159</v>
      </c>
      <c r="C398" s="347"/>
      <c r="D398" s="336"/>
      <c r="E398" s="23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  <c r="CW398" s="123"/>
      <c r="CX398" s="123"/>
      <c r="CY398" s="123"/>
      <c r="CZ398" s="123"/>
      <c r="DA398" s="123"/>
      <c r="DB398" s="123"/>
      <c r="DC398" s="123"/>
      <c r="DD398" s="123"/>
      <c r="DE398" s="123"/>
      <c r="DF398" s="123"/>
      <c r="DG398" s="123"/>
      <c r="DH398" s="123"/>
      <c r="DI398" s="123"/>
      <c r="DJ398" s="123"/>
      <c r="DK398" s="123"/>
      <c r="DL398" s="123"/>
      <c r="DM398" s="123"/>
      <c r="DN398" s="123"/>
      <c r="DO398" s="123"/>
      <c r="DP398" s="123"/>
      <c r="DQ398" s="123"/>
      <c r="DR398" s="123"/>
      <c r="DS398" s="123"/>
      <c r="DT398" s="123"/>
      <c r="DU398" s="123"/>
      <c r="DV398" s="123"/>
      <c r="DW398" s="123"/>
      <c r="DX398" s="123"/>
      <c r="DY398" s="123"/>
      <c r="DZ398" s="123"/>
      <c r="EA398" s="123"/>
      <c r="EB398" s="123"/>
      <c r="EC398" s="123"/>
      <c r="ED398" s="123"/>
      <c r="EE398" s="123"/>
      <c r="EF398" s="123"/>
      <c r="EG398" s="123"/>
      <c r="EH398" s="123"/>
      <c r="EI398" s="123"/>
      <c r="EJ398" s="123"/>
      <c r="EK398" s="123"/>
      <c r="EL398" s="123"/>
      <c r="EM398" s="123"/>
      <c r="EN398" s="123"/>
      <c r="EO398" s="123"/>
      <c r="EP398" s="123"/>
      <c r="EQ398" s="123"/>
      <c r="ER398" s="123"/>
      <c r="ES398" s="123"/>
      <c r="ET398" s="123"/>
      <c r="EU398" s="123"/>
      <c r="EV398" s="123"/>
      <c r="EW398" s="123"/>
      <c r="EX398" s="123"/>
      <c r="EY398" s="123"/>
      <c r="EZ398" s="123"/>
      <c r="FA398" s="123"/>
      <c r="FB398" s="123"/>
      <c r="FC398" s="123"/>
      <c r="FD398" s="123"/>
      <c r="FE398" s="123"/>
      <c r="FF398" s="123"/>
      <c r="FG398" s="123"/>
      <c r="FH398" s="123"/>
      <c r="FI398" s="123"/>
      <c r="FJ398" s="123"/>
      <c r="FK398" s="123"/>
      <c r="FL398" s="123"/>
      <c r="FM398" s="123"/>
      <c r="FN398" s="123"/>
      <c r="FO398" s="123"/>
      <c r="FP398" s="123"/>
      <c r="FQ398" s="123"/>
      <c r="FR398" s="123"/>
      <c r="FS398" s="123"/>
      <c r="FT398" s="123"/>
      <c r="FU398" s="123"/>
      <c r="FV398" s="123"/>
      <c r="FW398" s="123"/>
      <c r="FX398" s="123"/>
      <c r="FY398" s="123"/>
      <c r="FZ398" s="123"/>
      <c r="GA398" s="123"/>
      <c r="GB398" s="123"/>
      <c r="GC398" s="123"/>
      <c r="GD398" s="123"/>
      <c r="GE398" s="123"/>
      <c r="GF398" s="123"/>
      <c r="GG398" s="123"/>
      <c r="GH398" s="123"/>
      <c r="GI398" s="123"/>
      <c r="GJ398" s="123"/>
      <c r="GK398" s="123"/>
      <c r="GL398" s="123"/>
      <c r="GM398" s="123"/>
      <c r="GN398" s="123"/>
      <c r="GO398" s="123"/>
      <c r="GP398" s="123"/>
      <c r="GQ398" s="123"/>
      <c r="GR398" s="123"/>
      <c r="GS398" s="123"/>
      <c r="GT398" s="123"/>
      <c r="GU398" s="123"/>
      <c r="GV398" s="123"/>
      <c r="GW398" s="123"/>
      <c r="GX398" s="123"/>
      <c r="GY398" s="123"/>
      <c r="GZ398" s="123"/>
      <c r="HA398" s="123"/>
      <c r="HB398" s="123"/>
      <c r="HC398" s="123"/>
      <c r="HD398" s="123"/>
      <c r="HE398" s="123"/>
      <c r="HF398" s="123"/>
      <c r="HG398" s="123"/>
      <c r="HH398" s="123"/>
      <c r="HI398" s="123"/>
      <c r="HJ398" s="123"/>
      <c r="HK398" s="123"/>
      <c r="HL398" s="123"/>
      <c r="HM398" s="123"/>
      <c r="HN398" s="123"/>
      <c r="HO398" s="123"/>
      <c r="HP398" s="123"/>
      <c r="HQ398" s="123"/>
      <c r="HR398" s="123"/>
      <c r="HS398" s="123"/>
      <c r="HT398" s="123"/>
      <c r="HU398" s="123"/>
      <c r="HV398" s="123"/>
      <c r="HW398" s="123"/>
      <c r="HX398" s="123"/>
      <c r="HY398" s="123"/>
      <c r="HZ398" s="123"/>
      <c r="IA398" s="123"/>
      <c r="IB398" s="123"/>
      <c r="IC398" s="123"/>
      <c r="ID398" s="123"/>
      <c r="IE398" s="123"/>
      <c r="IF398" s="123"/>
      <c r="IG398" s="123"/>
      <c r="IH398" s="123"/>
      <c r="II398" s="123"/>
      <c r="IJ398" s="123"/>
      <c r="IK398" s="123"/>
      <c r="IL398" s="123"/>
      <c r="IM398" s="123"/>
      <c r="IN398" s="123"/>
      <c r="IO398" s="123"/>
      <c r="IP398" s="123"/>
      <c r="IQ398" s="123"/>
      <c r="IR398" s="123"/>
      <c r="IS398" s="123"/>
      <c r="IT398" s="123"/>
    </row>
    <row r="399" spans="1:254" s="5" customFormat="1" ht="12.75">
      <c r="A399" s="233"/>
      <c r="B399" s="233" t="s">
        <v>160</v>
      </c>
      <c r="C399" s="337" t="s">
        <v>161</v>
      </c>
      <c r="D399" s="337"/>
      <c r="E399" s="122">
        <f>E400+E401</f>
        <v>12707040</v>
      </c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  <c r="CW399" s="123"/>
      <c r="CX399" s="123"/>
      <c r="CY399" s="123"/>
      <c r="CZ399" s="123"/>
      <c r="DA399" s="123"/>
      <c r="DB399" s="123"/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3"/>
      <c r="DO399" s="123"/>
      <c r="DP399" s="123"/>
      <c r="DQ399" s="123"/>
      <c r="DR399" s="123"/>
      <c r="DS399" s="123"/>
      <c r="DT399" s="123"/>
      <c r="DU399" s="123"/>
      <c r="DV399" s="123"/>
      <c r="DW399" s="123"/>
      <c r="DX399" s="123"/>
      <c r="DY399" s="123"/>
      <c r="DZ399" s="123"/>
      <c r="EA399" s="123"/>
      <c r="EB399" s="123"/>
      <c r="EC399" s="123"/>
      <c r="ED399" s="123"/>
      <c r="EE399" s="123"/>
      <c r="EF399" s="123"/>
      <c r="EG399" s="123"/>
      <c r="EH399" s="123"/>
      <c r="EI399" s="123"/>
      <c r="EJ399" s="123"/>
      <c r="EK399" s="123"/>
      <c r="EL399" s="123"/>
      <c r="EM399" s="123"/>
      <c r="EN399" s="123"/>
      <c r="EO399" s="123"/>
      <c r="EP399" s="123"/>
      <c r="EQ399" s="123"/>
      <c r="ER399" s="123"/>
      <c r="ES399" s="123"/>
      <c r="ET399" s="123"/>
      <c r="EU399" s="123"/>
      <c r="EV399" s="123"/>
      <c r="EW399" s="123"/>
      <c r="EX399" s="123"/>
      <c r="EY399" s="123"/>
      <c r="EZ399" s="123"/>
      <c r="FA399" s="123"/>
      <c r="FB399" s="123"/>
      <c r="FC399" s="123"/>
      <c r="FD399" s="123"/>
      <c r="FE399" s="123"/>
      <c r="FF399" s="123"/>
      <c r="FG399" s="123"/>
      <c r="FH399" s="123"/>
      <c r="FI399" s="123"/>
      <c r="FJ399" s="123"/>
      <c r="FK399" s="123"/>
      <c r="FL399" s="123"/>
      <c r="FM399" s="123"/>
      <c r="FN399" s="123"/>
      <c r="FO399" s="123"/>
      <c r="FP399" s="123"/>
      <c r="FQ399" s="123"/>
      <c r="FR399" s="123"/>
      <c r="FS399" s="123"/>
      <c r="FT399" s="123"/>
      <c r="FU399" s="123"/>
      <c r="FV399" s="123"/>
      <c r="FW399" s="123"/>
      <c r="FX399" s="123"/>
      <c r="FY399" s="123"/>
      <c r="FZ399" s="123"/>
      <c r="GA399" s="123"/>
      <c r="GB399" s="123"/>
      <c r="GC399" s="123"/>
      <c r="GD399" s="123"/>
      <c r="GE399" s="123"/>
      <c r="GF399" s="123"/>
      <c r="GG399" s="123"/>
      <c r="GH399" s="123"/>
      <c r="GI399" s="123"/>
      <c r="GJ399" s="123"/>
      <c r="GK399" s="123"/>
      <c r="GL399" s="123"/>
      <c r="GM399" s="123"/>
      <c r="GN399" s="123"/>
      <c r="GO399" s="123"/>
      <c r="GP399" s="123"/>
      <c r="GQ399" s="123"/>
      <c r="GR399" s="123"/>
      <c r="GS399" s="123"/>
      <c r="GT399" s="123"/>
      <c r="GU399" s="123"/>
      <c r="GV399" s="123"/>
      <c r="GW399" s="123"/>
      <c r="GX399" s="123"/>
      <c r="GY399" s="123"/>
      <c r="GZ399" s="123"/>
      <c r="HA399" s="123"/>
      <c r="HB399" s="123"/>
      <c r="HC399" s="123"/>
      <c r="HD399" s="123"/>
      <c r="HE399" s="123"/>
      <c r="HF399" s="123"/>
      <c r="HG399" s="123"/>
      <c r="HH399" s="123"/>
      <c r="HI399" s="123"/>
      <c r="HJ399" s="123"/>
      <c r="HK399" s="123"/>
      <c r="HL399" s="123"/>
      <c r="HM399" s="123"/>
      <c r="HN399" s="123"/>
      <c r="HO399" s="123"/>
      <c r="HP399" s="123"/>
      <c r="HQ399" s="123"/>
      <c r="HR399" s="123"/>
      <c r="HS399" s="123"/>
      <c r="HT399" s="123"/>
      <c r="HU399" s="123"/>
      <c r="HV399" s="123"/>
      <c r="HW399" s="123"/>
      <c r="HX399" s="123"/>
      <c r="HY399" s="123"/>
      <c r="HZ399" s="123"/>
      <c r="IA399" s="123"/>
      <c r="IB399" s="123"/>
      <c r="IC399" s="123"/>
      <c r="ID399" s="123"/>
      <c r="IE399" s="123"/>
      <c r="IF399" s="123"/>
      <c r="IG399" s="123"/>
      <c r="IH399" s="123"/>
      <c r="II399" s="123"/>
      <c r="IJ399" s="123"/>
      <c r="IK399" s="123"/>
      <c r="IL399" s="123"/>
      <c r="IM399" s="123"/>
      <c r="IN399" s="123"/>
      <c r="IO399" s="123"/>
      <c r="IP399" s="123"/>
      <c r="IQ399" s="123"/>
      <c r="IR399" s="123"/>
      <c r="IS399" s="123"/>
      <c r="IT399" s="123"/>
    </row>
    <row r="400" spans="1:254" s="5" customFormat="1" ht="16.5" customHeight="1">
      <c r="A400" s="233"/>
      <c r="B400" s="233"/>
      <c r="C400" s="337" t="s">
        <v>162</v>
      </c>
      <c r="D400" s="337"/>
      <c r="E400" s="122">
        <v>8069832</v>
      </c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  <c r="CW400" s="123"/>
      <c r="CX400" s="123"/>
      <c r="CY400" s="123"/>
      <c r="CZ400" s="123"/>
      <c r="DA400" s="123"/>
      <c r="DB400" s="123"/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3"/>
      <c r="DO400" s="123"/>
      <c r="DP400" s="123"/>
      <c r="DQ400" s="123"/>
      <c r="DR400" s="123"/>
      <c r="DS400" s="123"/>
      <c r="DT400" s="123"/>
      <c r="DU400" s="123"/>
      <c r="DV400" s="123"/>
      <c r="DW400" s="123"/>
      <c r="DX400" s="123"/>
      <c r="DY400" s="123"/>
      <c r="DZ400" s="123"/>
      <c r="EA400" s="123"/>
      <c r="EB400" s="123"/>
      <c r="EC400" s="123"/>
      <c r="ED400" s="123"/>
      <c r="EE400" s="123"/>
      <c r="EF400" s="123"/>
      <c r="EG400" s="123"/>
      <c r="EH400" s="123"/>
      <c r="EI400" s="123"/>
      <c r="EJ400" s="123"/>
      <c r="EK400" s="123"/>
      <c r="EL400" s="123"/>
      <c r="EM400" s="123"/>
      <c r="EN400" s="123"/>
      <c r="EO400" s="123"/>
      <c r="EP400" s="123"/>
      <c r="EQ400" s="123"/>
      <c r="ER400" s="123"/>
      <c r="ES400" s="123"/>
      <c r="ET400" s="123"/>
      <c r="EU400" s="123"/>
      <c r="EV400" s="123"/>
      <c r="EW400" s="123"/>
      <c r="EX400" s="123"/>
      <c r="EY400" s="123"/>
      <c r="EZ400" s="123"/>
      <c r="FA400" s="123"/>
      <c r="FB400" s="123"/>
      <c r="FC400" s="123"/>
      <c r="FD400" s="123"/>
      <c r="FE400" s="123"/>
      <c r="FF400" s="123"/>
      <c r="FG400" s="123"/>
      <c r="FH400" s="123"/>
      <c r="FI400" s="123"/>
      <c r="FJ400" s="123"/>
      <c r="FK400" s="123"/>
      <c r="FL400" s="123"/>
      <c r="FM400" s="123"/>
      <c r="FN400" s="123"/>
      <c r="FO400" s="123"/>
      <c r="FP400" s="123"/>
      <c r="FQ400" s="123"/>
      <c r="FR400" s="123"/>
      <c r="FS400" s="123"/>
      <c r="FT400" s="123"/>
      <c r="FU400" s="123"/>
      <c r="FV400" s="123"/>
      <c r="FW400" s="123"/>
      <c r="FX400" s="123"/>
      <c r="FY400" s="123"/>
      <c r="FZ400" s="123"/>
      <c r="GA400" s="123"/>
      <c r="GB400" s="123"/>
      <c r="GC400" s="123"/>
      <c r="GD400" s="123"/>
      <c r="GE400" s="123"/>
      <c r="GF400" s="123"/>
      <c r="GG400" s="123"/>
      <c r="GH400" s="123"/>
      <c r="GI400" s="123"/>
      <c r="GJ400" s="123"/>
      <c r="GK400" s="123"/>
      <c r="GL400" s="123"/>
      <c r="GM400" s="123"/>
      <c r="GN400" s="123"/>
      <c r="GO400" s="123"/>
      <c r="GP400" s="123"/>
      <c r="GQ400" s="123"/>
      <c r="GR400" s="123"/>
      <c r="GS400" s="123"/>
      <c r="GT400" s="123"/>
      <c r="GU400" s="123"/>
      <c r="GV400" s="123"/>
      <c r="GW400" s="123"/>
      <c r="GX400" s="123"/>
      <c r="GY400" s="123"/>
      <c r="GZ400" s="123"/>
      <c r="HA400" s="123"/>
      <c r="HB400" s="123"/>
      <c r="HC400" s="123"/>
      <c r="HD400" s="123"/>
      <c r="HE400" s="123"/>
      <c r="HF400" s="123"/>
      <c r="HG400" s="123"/>
      <c r="HH400" s="123"/>
      <c r="HI400" s="123"/>
      <c r="HJ400" s="123"/>
      <c r="HK400" s="123"/>
      <c r="HL400" s="123"/>
      <c r="HM400" s="123"/>
      <c r="HN400" s="123"/>
      <c r="HO400" s="123"/>
      <c r="HP400" s="123"/>
      <c r="HQ400" s="123"/>
      <c r="HR400" s="123"/>
      <c r="HS400" s="123"/>
      <c r="HT400" s="123"/>
      <c r="HU400" s="123"/>
      <c r="HV400" s="123"/>
      <c r="HW400" s="123"/>
      <c r="HX400" s="123"/>
      <c r="HY400" s="123"/>
      <c r="HZ400" s="123"/>
      <c r="IA400" s="123"/>
      <c r="IB400" s="123"/>
      <c r="IC400" s="123"/>
      <c r="ID400" s="123"/>
      <c r="IE400" s="123"/>
      <c r="IF400" s="123"/>
      <c r="IG400" s="123"/>
      <c r="IH400" s="123"/>
      <c r="II400" s="123"/>
      <c r="IJ400" s="123"/>
      <c r="IK400" s="123"/>
      <c r="IL400" s="123"/>
      <c r="IM400" s="123"/>
      <c r="IN400" s="123"/>
      <c r="IO400" s="123"/>
      <c r="IP400" s="123"/>
      <c r="IQ400" s="123"/>
      <c r="IR400" s="123"/>
      <c r="IS400" s="123"/>
      <c r="IT400" s="123"/>
    </row>
    <row r="401" spans="1:254" s="5" customFormat="1" ht="14.25" customHeight="1">
      <c r="A401" s="233"/>
      <c r="B401" s="233"/>
      <c r="C401" s="337" t="s">
        <v>163</v>
      </c>
      <c r="D401" s="337"/>
      <c r="E401" s="122">
        <v>4637208</v>
      </c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  <c r="CW401" s="123"/>
      <c r="CX401" s="123"/>
      <c r="CY401" s="123"/>
      <c r="CZ401" s="123"/>
      <c r="DA401" s="123"/>
      <c r="DB401" s="123"/>
      <c r="DC401" s="123"/>
      <c r="DD401" s="123"/>
      <c r="DE401" s="123"/>
      <c r="DF401" s="123"/>
      <c r="DG401" s="123"/>
      <c r="DH401" s="123"/>
      <c r="DI401" s="123"/>
      <c r="DJ401" s="123"/>
      <c r="DK401" s="123"/>
      <c r="DL401" s="123"/>
      <c r="DM401" s="123"/>
      <c r="DN401" s="123"/>
      <c r="DO401" s="123"/>
      <c r="DP401" s="123"/>
      <c r="DQ401" s="123"/>
      <c r="DR401" s="123"/>
      <c r="DS401" s="123"/>
      <c r="DT401" s="123"/>
      <c r="DU401" s="123"/>
      <c r="DV401" s="123"/>
      <c r="DW401" s="123"/>
      <c r="DX401" s="123"/>
      <c r="DY401" s="123"/>
      <c r="DZ401" s="123"/>
      <c r="EA401" s="123"/>
      <c r="EB401" s="123"/>
      <c r="EC401" s="123"/>
      <c r="ED401" s="123"/>
      <c r="EE401" s="123"/>
      <c r="EF401" s="123"/>
      <c r="EG401" s="123"/>
      <c r="EH401" s="123"/>
      <c r="EI401" s="123"/>
      <c r="EJ401" s="123"/>
      <c r="EK401" s="123"/>
      <c r="EL401" s="123"/>
      <c r="EM401" s="123"/>
      <c r="EN401" s="123"/>
      <c r="EO401" s="123"/>
      <c r="EP401" s="123"/>
      <c r="EQ401" s="123"/>
      <c r="ER401" s="123"/>
      <c r="ES401" s="123"/>
      <c r="ET401" s="123"/>
      <c r="EU401" s="123"/>
      <c r="EV401" s="123"/>
      <c r="EW401" s="123"/>
      <c r="EX401" s="123"/>
      <c r="EY401" s="123"/>
      <c r="EZ401" s="123"/>
      <c r="FA401" s="123"/>
      <c r="FB401" s="123"/>
      <c r="FC401" s="123"/>
      <c r="FD401" s="123"/>
      <c r="FE401" s="123"/>
      <c r="FF401" s="123"/>
      <c r="FG401" s="123"/>
      <c r="FH401" s="123"/>
      <c r="FI401" s="123"/>
      <c r="FJ401" s="123"/>
      <c r="FK401" s="123"/>
      <c r="FL401" s="123"/>
      <c r="FM401" s="123"/>
      <c r="FN401" s="123"/>
      <c r="FO401" s="123"/>
      <c r="FP401" s="123"/>
      <c r="FQ401" s="123"/>
      <c r="FR401" s="123"/>
      <c r="FS401" s="123"/>
      <c r="FT401" s="123"/>
      <c r="FU401" s="123"/>
      <c r="FV401" s="123"/>
      <c r="FW401" s="123"/>
      <c r="FX401" s="123"/>
      <c r="FY401" s="123"/>
      <c r="FZ401" s="123"/>
      <c r="GA401" s="123"/>
      <c r="GB401" s="123"/>
      <c r="GC401" s="123"/>
      <c r="GD401" s="123"/>
      <c r="GE401" s="123"/>
      <c r="GF401" s="123"/>
      <c r="GG401" s="123"/>
      <c r="GH401" s="123"/>
      <c r="GI401" s="123"/>
      <c r="GJ401" s="123"/>
      <c r="GK401" s="123"/>
      <c r="GL401" s="123"/>
      <c r="GM401" s="123"/>
      <c r="GN401" s="123"/>
      <c r="GO401" s="123"/>
      <c r="GP401" s="123"/>
      <c r="GQ401" s="123"/>
      <c r="GR401" s="123"/>
      <c r="GS401" s="123"/>
      <c r="GT401" s="123"/>
      <c r="GU401" s="123"/>
      <c r="GV401" s="123"/>
      <c r="GW401" s="123"/>
      <c r="GX401" s="123"/>
      <c r="GY401" s="123"/>
      <c r="GZ401" s="123"/>
      <c r="HA401" s="123"/>
      <c r="HB401" s="123"/>
      <c r="HC401" s="123"/>
      <c r="HD401" s="123"/>
      <c r="HE401" s="123"/>
      <c r="HF401" s="123"/>
      <c r="HG401" s="123"/>
      <c r="HH401" s="123"/>
      <c r="HI401" s="123"/>
      <c r="HJ401" s="123"/>
      <c r="HK401" s="123"/>
      <c r="HL401" s="123"/>
      <c r="HM401" s="123"/>
      <c r="HN401" s="123"/>
      <c r="HO401" s="123"/>
      <c r="HP401" s="123"/>
      <c r="HQ401" s="123"/>
      <c r="HR401" s="123"/>
      <c r="HS401" s="123"/>
      <c r="HT401" s="123"/>
      <c r="HU401" s="123"/>
      <c r="HV401" s="123"/>
      <c r="HW401" s="123"/>
      <c r="HX401" s="123"/>
      <c r="HY401" s="123"/>
      <c r="HZ401" s="123"/>
      <c r="IA401" s="123"/>
      <c r="IB401" s="123"/>
      <c r="IC401" s="123"/>
      <c r="ID401" s="123"/>
      <c r="IE401" s="123"/>
      <c r="IF401" s="123"/>
      <c r="IG401" s="123"/>
      <c r="IH401" s="123"/>
      <c r="II401" s="123"/>
      <c r="IJ401" s="123"/>
      <c r="IK401" s="123"/>
      <c r="IL401" s="123"/>
      <c r="IM401" s="123"/>
      <c r="IN401" s="123"/>
      <c r="IO401" s="123"/>
      <c r="IP401" s="123"/>
      <c r="IQ401" s="123"/>
      <c r="IR401" s="123"/>
      <c r="IS401" s="123"/>
      <c r="IT401" s="123"/>
    </row>
    <row r="402" spans="1:254" s="5" customFormat="1" ht="17.25" customHeight="1">
      <c r="A402" s="233"/>
      <c r="B402" s="233" t="s">
        <v>164</v>
      </c>
      <c r="C402" s="335" t="s">
        <v>165</v>
      </c>
      <c r="D402" s="344"/>
      <c r="E402" s="122">
        <v>5175629</v>
      </c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123"/>
      <c r="CU402" s="123"/>
      <c r="CV402" s="123"/>
      <c r="CW402" s="123"/>
      <c r="CX402" s="123"/>
      <c r="CY402" s="123"/>
      <c r="CZ402" s="123"/>
      <c r="DA402" s="123"/>
      <c r="DB402" s="123"/>
      <c r="DC402" s="123"/>
      <c r="DD402" s="123"/>
      <c r="DE402" s="123"/>
      <c r="DF402" s="123"/>
      <c r="DG402" s="123"/>
      <c r="DH402" s="123"/>
      <c r="DI402" s="123"/>
      <c r="DJ402" s="123"/>
      <c r="DK402" s="123"/>
      <c r="DL402" s="123"/>
      <c r="DM402" s="123"/>
      <c r="DN402" s="123"/>
      <c r="DO402" s="123"/>
      <c r="DP402" s="123"/>
      <c r="DQ402" s="123"/>
      <c r="DR402" s="123"/>
      <c r="DS402" s="123"/>
      <c r="DT402" s="123"/>
      <c r="DU402" s="123"/>
      <c r="DV402" s="123"/>
      <c r="DW402" s="123"/>
      <c r="DX402" s="123"/>
      <c r="DY402" s="123"/>
      <c r="DZ402" s="123"/>
      <c r="EA402" s="123"/>
      <c r="EB402" s="123"/>
      <c r="EC402" s="123"/>
      <c r="ED402" s="123"/>
      <c r="EE402" s="123"/>
      <c r="EF402" s="123"/>
      <c r="EG402" s="123"/>
      <c r="EH402" s="123"/>
      <c r="EI402" s="123"/>
      <c r="EJ402" s="123"/>
      <c r="EK402" s="123"/>
      <c r="EL402" s="123"/>
      <c r="EM402" s="123"/>
      <c r="EN402" s="123"/>
      <c r="EO402" s="123"/>
      <c r="EP402" s="123"/>
      <c r="EQ402" s="123"/>
      <c r="ER402" s="123"/>
      <c r="ES402" s="123"/>
      <c r="ET402" s="123"/>
      <c r="EU402" s="123"/>
      <c r="EV402" s="123"/>
      <c r="EW402" s="123"/>
      <c r="EX402" s="123"/>
      <c r="EY402" s="123"/>
      <c r="EZ402" s="123"/>
      <c r="FA402" s="123"/>
      <c r="FB402" s="123"/>
      <c r="FC402" s="123"/>
      <c r="FD402" s="123"/>
      <c r="FE402" s="123"/>
      <c r="FF402" s="123"/>
      <c r="FG402" s="123"/>
      <c r="FH402" s="123"/>
      <c r="FI402" s="123"/>
      <c r="FJ402" s="123"/>
      <c r="FK402" s="123"/>
      <c r="FL402" s="123"/>
      <c r="FM402" s="123"/>
      <c r="FN402" s="123"/>
      <c r="FO402" s="123"/>
      <c r="FP402" s="123"/>
      <c r="FQ402" s="123"/>
      <c r="FR402" s="123"/>
      <c r="FS402" s="123"/>
      <c r="FT402" s="123"/>
      <c r="FU402" s="123"/>
      <c r="FV402" s="123"/>
      <c r="FW402" s="123"/>
      <c r="FX402" s="123"/>
      <c r="FY402" s="123"/>
      <c r="FZ402" s="123"/>
      <c r="GA402" s="123"/>
      <c r="GB402" s="123"/>
      <c r="GC402" s="123"/>
      <c r="GD402" s="123"/>
      <c r="GE402" s="123"/>
      <c r="GF402" s="123"/>
      <c r="GG402" s="123"/>
      <c r="GH402" s="123"/>
      <c r="GI402" s="123"/>
      <c r="GJ402" s="123"/>
      <c r="GK402" s="123"/>
      <c r="GL402" s="123"/>
      <c r="GM402" s="123"/>
      <c r="GN402" s="123"/>
      <c r="GO402" s="123"/>
      <c r="GP402" s="123"/>
      <c r="GQ402" s="123"/>
      <c r="GR402" s="123"/>
      <c r="GS402" s="123"/>
      <c r="GT402" s="123"/>
      <c r="GU402" s="123"/>
      <c r="GV402" s="123"/>
      <c r="GW402" s="123"/>
      <c r="GX402" s="123"/>
      <c r="GY402" s="123"/>
      <c r="GZ402" s="123"/>
      <c r="HA402" s="123"/>
      <c r="HB402" s="123"/>
      <c r="HC402" s="123"/>
      <c r="HD402" s="123"/>
      <c r="HE402" s="123"/>
      <c r="HF402" s="123"/>
      <c r="HG402" s="123"/>
      <c r="HH402" s="123"/>
      <c r="HI402" s="123"/>
      <c r="HJ402" s="123"/>
      <c r="HK402" s="123"/>
      <c r="HL402" s="123"/>
      <c r="HM402" s="123"/>
      <c r="HN402" s="123"/>
      <c r="HO402" s="123"/>
      <c r="HP402" s="123"/>
      <c r="HQ402" s="123"/>
      <c r="HR402" s="123"/>
      <c r="HS402" s="123"/>
      <c r="HT402" s="123"/>
      <c r="HU402" s="123"/>
      <c r="HV402" s="123"/>
      <c r="HW402" s="123"/>
      <c r="HX402" s="123"/>
      <c r="HY402" s="123"/>
      <c r="HZ402" s="123"/>
      <c r="IA402" s="123"/>
      <c r="IB402" s="123"/>
      <c r="IC402" s="123"/>
      <c r="ID402" s="123"/>
      <c r="IE402" s="123"/>
      <c r="IF402" s="123"/>
      <c r="IG402" s="123"/>
      <c r="IH402" s="123"/>
      <c r="II402" s="123"/>
      <c r="IJ402" s="123"/>
      <c r="IK402" s="123"/>
      <c r="IL402" s="123"/>
      <c r="IM402" s="123"/>
      <c r="IN402" s="123"/>
      <c r="IO402" s="123"/>
      <c r="IP402" s="123"/>
      <c r="IQ402" s="123"/>
      <c r="IR402" s="123"/>
      <c r="IS402" s="123"/>
      <c r="IT402" s="123"/>
    </row>
    <row r="403" spans="1:254" s="5" customFormat="1" ht="12.75">
      <c r="A403" s="233"/>
      <c r="B403" s="233" t="s">
        <v>166</v>
      </c>
      <c r="C403" s="337" t="s">
        <v>167</v>
      </c>
      <c r="D403" s="337"/>
      <c r="E403" s="122">
        <v>1715716</v>
      </c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  <c r="CW403" s="123"/>
      <c r="CX403" s="123"/>
      <c r="CY403" s="123"/>
      <c r="CZ403" s="123"/>
      <c r="DA403" s="123"/>
      <c r="DB403" s="123"/>
      <c r="DC403" s="123"/>
      <c r="DD403" s="123"/>
      <c r="DE403" s="123"/>
      <c r="DF403" s="123"/>
      <c r="DG403" s="123"/>
      <c r="DH403" s="123"/>
      <c r="DI403" s="123"/>
      <c r="DJ403" s="123"/>
      <c r="DK403" s="123"/>
      <c r="DL403" s="123"/>
      <c r="DM403" s="123"/>
      <c r="DN403" s="123"/>
      <c r="DO403" s="123"/>
      <c r="DP403" s="123"/>
      <c r="DQ403" s="123"/>
      <c r="DR403" s="123"/>
      <c r="DS403" s="123"/>
      <c r="DT403" s="123"/>
      <c r="DU403" s="123"/>
      <c r="DV403" s="123"/>
      <c r="DW403" s="123"/>
      <c r="DX403" s="123"/>
      <c r="DY403" s="123"/>
      <c r="DZ403" s="123"/>
      <c r="EA403" s="123"/>
      <c r="EB403" s="123"/>
      <c r="EC403" s="123"/>
      <c r="ED403" s="123"/>
      <c r="EE403" s="123"/>
      <c r="EF403" s="123"/>
      <c r="EG403" s="123"/>
      <c r="EH403" s="123"/>
      <c r="EI403" s="123"/>
      <c r="EJ403" s="123"/>
      <c r="EK403" s="123"/>
      <c r="EL403" s="123"/>
      <c r="EM403" s="123"/>
      <c r="EN403" s="123"/>
      <c r="EO403" s="123"/>
      <c r="EP403" s="123"/>
      <c r="EQ403" s="123"/>
      <c r="ER403" s="123"/>
      <c r="ES403" s="123"/>
      <c r="ET403" s="123"/>
      <c r="EU403" s="123"/>
      <c r="EV403" s="123"/>
      <c r="EW403" s="123"/>
      <c r="EX403" s="123"/>
      <c r="EY403" s="123"/>
      <c r="EZ403" s="123"/>
      <c r="FA403" s="123"/>
      <c r="FB403" s="123"/>
      <c r="FC403" s="123"/>
      <c r="FD403" s="123"/>
      <c r="FE403" s="123"/>
      <c r="FF403" s="123"/>
      <c r="FG403" s="123"/>
      <c r="FH403" s="123"/>
      <c r="FI403" s="123"/>
      <c r="FJ403" s="123"/>
      <c r="FK403" s="123"/>
      <c r="FL403" s="123"/>
      <c r="FM403" s="123"/>
      <c r="FN403" s="123"/>
      <c r="FO403" s="123"/>
      <c r="FP403" s="123"/>
      <c r="FQ403" s="123"/>
      <c r="FR403" s="123"/>
      <c r="FS403" s="123"/>
      <c r="FT403" s="123"/>
      <c r="FU403" s="123"/>
      <c r="FV403" s="123"/>
      <c r="FW403" s="123"/>
      <c r="FX403" s="123"/>
      <c r="FY403" s="123"/>
      <c r="FZ403" s="123"/>
      <c r="GA403" s="123"/>
      <c r="GB403" s="123"/>
      <c r="GC403" s="123"/>
      <c r="GD403" s="123"/>
      <c r="GE403" s="123"/>
      <c r="GF403" s="123"/>
      <c r="GG403" s="123"/>
      <c r="GH403" s="123"/>
      <c r="GI403" s="123"/>
      <c r="GJ403" s="123"/>
      <c r="GK403" s="123"/>
      <c r="GL403" s="123"/>
      <c r="GM403" s="123"/>
      <c r="GN403" s="123"/>
      <c r="GO403" s="123"/>
      <c r="GP403" s="123"/>
      <c r="GQ403" s="123"/>
      <c r="GR403" s="123"/>
      <c r="GS403" s="123"/>
      <c r="GT403" s="123"/>
      <c r="GU403" s="123"/>
      <c r="GV403" s="123"/>
      <c r="GW403" s="123"/>
      <c r="GX403" s="123"/>
      <c r="GY403" s="123"/>
      <c r="GZ403" s="123"/>
      <c r="HA403" s="123"/>
      <c r="HB403" s="123"/>
      <c r="HC403" s="123"/>
      <c r="HD403" s="123"/>
      <c r="HE403" s="123"/>
      <c r="HF403" s="123"/>
      <c r="HG403" s="123"/>
      <c r="HH403" s="123"/>
      <c r="HI403" s="123"/>
      <c r="HJ403" s="123"/>
      <c r="HK403" s="123"/>
      <c r="HL403" s="123"/>
      <c r="HM403" s="123"/>
      <c r="HN403" s="123"/>
      <c r="HO403" s="123"/>
      <c r="HP403" s="123"/>
      <c r="HQ403" s="123"/>
      <c r="HR403" s="123"/>
      <c r="HS403" s="123"/>
      <c r="HT403" s="123"/>
      <c r="HU403" s="123"/>
      <c r="HV403" s="123"/>
      <c r="HW403" s="123"/>
      <c r="HX403" s="123"/>
      <c r="HY403" s="123"/>
      <c r="HZ403" s="123"/>
      <c r="IA403" s="123"/>
      <c r="IB403" s="123"/>
      <c r="IC403" s="123"/>
      <c r="ID403" s="123"/>
      <c r="IE403" s="123"/>
      <c r="IF403" s="123"/>
      <c r="IG403" s="123"/>
      <c r="IH403" s="123"/>
      <c r="II403" s="123"/>
      <c r="IJ403" s="123"/>
      <c r="IK403" s="123"/>
      <c r="IL403" s="123"/>
      <c r="IM403" s="123"/>
      <c r="IN403" s="123"/>
      <c r="IO403" s="123"/>
      <c r="IP403" s="123"/>
      <c r="IQ403" s="123"/>
      <c r="IR403" s="123"/>
      <c r="IS403" s="123"/>
      <c r="IT403" s="123"/>
    </row>
    <row r="404" spans="1:254" s="5" customFormat="1" ht="24.75" customHeight="1">
      <c r="A404" s="233"/>
      <c r="B404" s="233" t="s">
        <v>168</v>
      </c>
      <c r="C404" s="335" t="s">
        <v>169</v>
      </c>
      <c r="D404" s="336"/>
      <c r="E404" s="122">
        <v>61586</v>
      </c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123"/>
      <c r="CU404" s="123"/>
      <c r="CV404" s="123"/>
      <c r="CW404" s="123"/>
      <c r="CX404" s="123"/>
      <c r="CY404" s="123"/>
      <c r="CZ404" s="123"/>
      <c r="DA404" s="123"/>
      <c r="DB404" s="123"/>
      <c r="DC404" s="123"/>
      <c r="DD404" s="123"/>
      <c r="DE404" s="123"/>
      <c r="DF404" s="123"/>
      <c r="DG404" s="123"/>
      <c r="DH404" s="123"/>
      <c r="DI404" s="123"/>
      <c r="DJ404" s="123"/>
      <c r="DK404" s="123"/>
      <c r="DL404" s="123"/>
      <c r="DM404" s="123"/>
      <c r="DN404" s="123"/>
      <c r="DO404" s="123"/>
      <c r="DP404" s="123"/>
      <c r="DQ404" s="123"/>
      <c r="DR404" s="123"/>
      <c r="DS404" s="123"/>
      <c r="DT404" s="123"/>
      <c r="DU404" s="123"/>
      <c r="DV404" s="123"/>
      <c r="DW404" s="123"/>
      <c r="DX404" s="123"/>
      <c r="DY404" s="123"/>
      <c r="DZ404" s="123"/>
      <c r="EA404" s="123"/>
      <c r="EB404" s="123"/>
      <c r="EC404" s="123"/>
      <c r="ED404" s="123"/>
      <c r="EE404" s="123"/>
      <c r="EF404" s="123"/>
      <c r="EG404" s="123"/>
      <c r="EH404" s="123"/>
      <c r="EI404" s="123"/>
      <c r="EJ404" s="123"/>
      <c r="EK404" s="123"/>
      <c r="EL404" s="123"/>
      <c r="EM404" s="123"/>
      <c r="EN404" s="123"/>
      <c r="EO404" s="123"/>
      <c r="EP404" s="123"/>
      <c r="EQ404" s="123"/>
      <c r="ER404" s="123"/>
      <c r="ES404" s="123"/>
      <c r="ET404" s="123"/>
      <c r="EU404" s="123"/>
      <c r="EV404" s="123"/>
      <c r="EW404" s="123"/>
      <c r="EX404" s="123"/>
      <c r="EY404" s="123"/>
      <c r="EZ404" s="123"/>
      <c r="FA404" s="123"/>
      <c r="FB404" s="123"/>
      <c r="FC404" s="123"/>
      <c r="FD404" s="123"/>
      <c r="FE404" s="123"/>
      <c r="FF404" s="123"/>
      <c r="FG404" s="123"/>
      <c r="FH404" s="123"/>
      <c r="FI404" s="123"/>
      <c r="FJ404" s="123"/>
      <c r="FK404" s="123"/>
      <c r="FL404" s="123"/>
      <c r="FM404" s="123"/>
      <c r="FN404" s="123"/>
      <c r="FO404" s="123"/>
      <c r="FP404" s="123"/>
      <c r="FQ404" s="123"/>
      <c r="FR404" s="123"/>
      <c r="FS404" s="123"/>
      <c r="FT404" s="123"/>
      <c r="FU404" s="123"/>
      <c r="FV404" s="123"/>
      <c r="FW404" s="123"/>
      <c r="FX404" s="123"/>
      <c r="FY404" s="123"/>
      <c r="FZ404" s="123"/>
      <c r="GA404" s="123"/>
      <c r="GB404" s="123"/>
      <c r="GC404" s="123"/>
      <c r="GD404" s="123"/>
      <c r="GE404" s="123"/>
      <c r="GF404" s="123"/>
      <c r="GG404" s="123"/>
      <c r="GH404" s="123"/>
      <c r="GI404" s="123"/>
      <c r="GJ404" s="123"/>
      <c r="GK404" s="123"/>
      <c r="GL404" s="123"/>
      <c r="GM404" s="123"/>
      <c r="GN404" s="123"/>
      <c r="GO404" s="123"/>
      <c r="GP404" s="123"/>
      <c r="GQ404" s="123"/>
      <c r="GR404" s="123"/>
      <c r="GS404" s="123"/>
      <c r="GT404" s="123"/>
      <c r="GU404" s="123"/>
      <c r="GV404" s="123"/>
      <c r="GW404" s="123"/>
      <c r="GX404" s="123"/>
      <c r="GY404" s="123"/>
      <c r="GZ404" s="123"/>
      <c r="HA404" s="123"/>
      <c r="HB404" s="123"/>
      <c r="HC404" s="123"/>
      <c r="HD404" s="123"/>
      <c r="HE404" s="123"/>
      <c r="HF404" s="123"/>
      <c r="HG404" s="123"/>
      <c r="HH404" s="123"/>
      <c r="HI404" s="123"/>
      <c r="HJ404" s="123"/>
      <c r="HK404" s="123"/>
      <c r="HL404" s="123"/>
      <c r="HM404" s="123"/>
      <c r="HN404" s="123"/>
      <c r="HO404" s="123"/>
      <c r="HP404" s="123"/>
      <c r="HQ404" s="123"/>
      <c r="HR404" s="123"/>
      <c r="HS404" s="123"/>
      <c r="HT404" s="123"/>
      <c r="HU404" s="123"/>
      <c r="HV404" s="123"/>
      <c r="HW404" s="123"/>
      <c r="HX404" s="123"/>
      <c r="HY404" s="123"/>
      <c r="HZ404" s="123"/>
      <c r="IA404" s="123"/>
      <c r="IB404" s="123"/>
      <c r="IC404" s="123"/>
      <c r="ID404" s="123"/>
      <c r="IE404" s="123"/>
      <c r="IF404" s="123"/>
      <c r="IG404" s="123"/>
      <c r="IH404" s="123"/>
      <c r="II404" s="123"/>
      <c r="IJ404" s="123"/>
      <c r="IK404" s="123"/>
      <c r="IL404" s="123"/>
      <c r="IM404" s="123"/>
      <c r="IN404" s="123"/>
      <c r="IO404" s="123"/>
      <c r="IP404" s="123"/>
      <c r="IQ404" s="123"/>
      <c r="IR404" s="123"/>
      <c r="IS404" s="123"/>
      <c r="IT404" s="123"/>
    </row>
    <row r="405" spans="1:254" s="5" customFormat="1" ht="15.75" customHeight="1">
      <c r="A405" s="233"/>
      <c r="B405" s="233" t="s">
        <v>170</v>
      </c>
      <c r="C405" s="337" t="s">
        <v>171</v>
      </c>
      <c r="D405" s="337"/>
      <c r="E405" s="122">
        <v>310000</v>
      </c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123"/>
      <c r="CU405" s="123"/>
      <c r="CV405" s="123"/>
      <c r="CW405" s="123"/>
      <c r="CX405" s="123"/>
      <c r="CY405" s="123"/>
      <c r="CZ405" s="123"/>
      <c r="DA405" s="123"/>
      <c r="DB405" s="123"/>
      <c r="DC405" s="123"/>
      <c r="DD405" s="123"/>
      <c r="DE405" s="123"/>
      <c r="DF405" s="123"/>
      <c r="DG405" s="123"/>
      <c r="DH405" s="123"/>
      <c r="DI405" s="123"/>
      <c r="DJ405" s="123"/>
      <c r="DK405" s="123"/>
      <c r="DL405" s="123"/>
      <c r="DM405" s="123"/>
      <c r="DN405" s="123"/>
      <c r="DO405" s="123"/>
      <c r="DP405" s="123"/>
      <c r="DQ405" s="123"/>
      <c r="DR405" s="123"/>
      <c r="DS405" s="123"/>
      <c r="DT405" s="123"/>
      <c r="DU405" s="123"/>
      <c r="DV405" s="123"/>
      <c r="DW405" s="123"/>
      <c r="DX405" s="123"/>
      <c r="DY405" s="123"/>
      <c r="DZ405" s="123"/>
      <c r="EA405" s="123"/>
      <c r="EB405" s="123"/>
      <c r="EC405" s="123"/>
      <c r="ED405" s="123"/>
      <c r="EE405" s="123"/>
      <c r="EF405" s="123"/>
      <c r="EG405" s="123"/>
      <c r="EH405" s="123"/>
      <c r="EI405" s="123"/>
      <c r="EJ405" s="123"/>
      <c r="EK405" s="123"/>
      <c r="EL405" s="123"/>
      <c r="EM405" s="123"/>
      <c r="EN405" s="123"/>
      <c r="EO405" s="123"/>
      <c r="EP405" s="123"/>
      <c r="EQ405" s="123"/>
      <c r="ER405" s="123"/>
      <c r="ES405" s="123"/>
      <c r="ET405" s="123"/>
      <c r="EU405" s="123"/>
      <c r="EV405" s="123"/>
      <c r="EW405" s="123"/>
      <c r="EX405" s="123"/>
      <c r="EY405" s="123"/>
      <c r="EZ405" s="123"/>
      <c r="FA405" s="123"/>
      <c r="FB405" s="123"/>
      <c r="FC405" s="123"/>
      <c r="FD405" s="123"/>
      <c r="FE405" s="123"/>
      <c r="FF405" s="123"/>
      <c r="FG405" s="123"/>
      <c r="FH405" s="123"/>
      <c r="FI405" s="123"/>
      <c r="FJ405" s="123"/>
      <c r="FK405" s="123"/>
      <c r="FL405" s="123"/>
      <c r="FM405" s="123"/>
      <c r="FN405" s="123"/>
      <c r="FO405" s="123"/>
      <c r="FP405" s="123"/>
      <c r="FQ405" s="123"/>
      <c r="FR405" s="123"/>
      <c r="FS405" s="123"/>
      <c r="FT405" s="123"/>
      <c r="FU405" s="123"/>
      <c r="FV405" s="123"/>
      <c r="FW405" s="123"/>
      <c r="FX405" s="123"/>
      <c r="FY405" s="123"/>
      <c r="FZ405" s="123"/>
      <c r="GA405" s="123"/>
      <c r="GB405" s="123"/>
      <c r="GC405" s="123"/>
      <c r="GD405" s="123"/>
      <c r="GE405" s="123"/>
      <c r="GF405" s="123"/>
      <c r="GG405" s="123"/>
      <c r="GH405" s="123"/>
      <c r="GI405" s="123"/>
      <c r="GJ405" s="123"/>
      <c r="GK405" s="123"/>
      <c r="GL405" s="123"/>
      <c r="GM405" s="123"/>
      <c r="GN405" s="123"/>
      <c r="GO405" s="123"/>
      <c r="GP405" s="123"/>
      <c r="GQ405" s="123"/>
      <c r="GR405" s="123"/>
      <c r="GS405" s="123"/>
      <c r="GT405" s="123"/>
      <c r="GU405" s="123"/>
      <c r="GV405" s="123"/>
      <c r="GW405" s="123"/>
      <c r="GX405" s="123"/>
      <c r="GY405" s="123"/>
      <c r="GZ405" s="123"/>
      <c r="HA405" s="123"/>
      <c r="HB405" s="123"/>
      <c r="HC405" s="123"/>
      <c r="HD405" s="123"/>
      <c r="HE405" s="123"/>
      <c r="HF405" s="123"/>
      <c r="HG405" s="123"/>
      <c r="HH405" s="123"/>
      <c r="HI405" s="123"/>
      <c r="HJ405" s="123"/>
      <c r="HK405" s="123"/>
      <c r="HL405" s="123"/>
      <c r="HM405" s="123"/>
      <c r="HN405" s="123"/>
      <c r="HO405" s="123"/>
      <c r="HP405" s="123"/>
      <c r="HQ405" s="123"/>
      <c r="HR405" s="123"/>
      <c r="HS405" s="123"/>
      <c r="HT405" s="123"/>
      <c r="HU405" s="123"/>
      <c r="HV405" s="123"/>
      <c r="HW405" s="123"/>
      <c r="HX405" s="123"/>
      <c r="HY405" s="123"/>
      <c r="HZ405" s="123"/>
      <c r="IA405" s="123"/>
      <c r="IB405" s="123"/>
      <c r="IC405" s="123"/>
      <c r="ID405" s="123"/>
      <c r="IE405" s="123"/>
      <c r="IF405" s="123"/>
      <c r="IG405" s="123"/>
      <c r="IH405" s="123"/>
      <c r="II405" s="123"/>
      <c r="IJ405" s="123"/>
      <c r="IK405" s="123"/>
      <c r="IL405" s="123"/>
      <c r="IM405" s="123"/>
      <c r="IN405" s="123"/>
      <c r="IO405" s="123"/>
      <c r="IP405" s="123"/>
      <c r="IQ405" s="123"/>
      <c r="IR405" s="123"/>
      <c r="IS405" s="123"/>
      <c r="IT405" s="123"/>
    </row>
    <row r="406" spans="1:254" s="5" customFormat="1" ht="9" customHeight="1">
      <c r="A406" s="338"/>
      <c r="B406" s="339"/>
      <c r="C406" s="339"/>
      <c r="D406" s="339"/>
      <c r="E406" s="339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3"/>
      <c r="BZ406" s="123"/>
      <c r="CA406" s="123"/>
      <c r="CB406" s="123"/>
      <c r="CC406" s="123"/>
      <c r="CD406" s="123"/>
      <c r="CE406" s="123"/>
      <c r="CF406" s="123"/>
      <c r="CG406" s="123"/>
      <c r="CH406" s="123"/>
      <c r="CI406" s="123"/>
      <c r="CJ406" s="123"/>
      <c r="CK406" s="123"/>
      <c r="CL406" s="123"/>
      <c r="CM406" s="123"/>
      <c r="CN406" s="123"/>
      <c r="CO406" s="123"/>
      <c r="CP406" s="123"/>
      <c r="CQ406" s="123"/>
      <c r="CR406" s="123"/>
      <c r="CS406" s="123"/>
      <c r="CT406" s="123"/>
      <c r="CU406" s="123"/>
      <c r="CV406" s="123"/>
      <c r="CW406" s="123"/>
      <c r="CX406" s="123"/>
      <c r="CY406" s="123"/>
      <c r="CZ406" s="123"/>
      <c r="DA406" s="123"/>
      <c r="DB406" s="123"/>
      <c r="DC406" s="123"/>
      <c r="DD406" s="123"/>
      <c r="DE406" s="123"/>
      <c r="DF406" s="123"/>
      <c r="DG406" s="123"/>
      <c r="DH406" s="123"/>
      <c r="DI406" s="123"/>
      <c r="DJ406" s="123"/>
      <c r="DK406" s="123"/>
      <c r="DL406" s="123"/>
      <c r="DM406" s="123"/>
      <c r="DN406" s="123"/>
      <c r="DO406" s="123"/>
      <c r="DP406" s="123"/>
      <c r="DQ406" s="123"/>
      <c r="DR406" s="123"/>
      <c r="DS406" s="123"/>
      <c r="DT406" s="123"/>
      <c r="DU406" s="123"/>
      <c r="DV406" s="123"/>
      <c r="DW406" s="123"/>
      <c r="DX406" s="123"/>
      <c r="DY406" s="123"/>
      <c r="DZ406" s="123"/>
      <c r="EA406" s="123"/>
      <c r="EB406" s="123"/>
      <c r="EC406" s="123"/>
      <c r="ED406" s="123"/>
      <c r="EE406" s="123"/>
      <c r="EF406" s="123"/>
      <c r="EG406" s="123"/>
      <c r="EH406" s="123"/>
      <c r="EI406" s="123"/>
      <c r="EJ406" s="123"/>
      <c r="EK406" s="123"/>
      <c r="EL406" s="123"/>
      <c r="EM406" s="123"/>
      <c r="EN406" s="123"/>
      <c r="EO406" s="123"/>
      <c r="EP406" s="123"/>
      <c r="EQ406" s="123"/>
      <c r="ER406" s="123"/>
      <c r="ES406" s="123"/>
      <c r="ET406" s="123"/>
      <c r="EU406" s="123"/>
      <c r="EV406" s="123"/>
      <c r="EW406" s="123"/>
      <c r="EX406" s="123"/>
      <c r="EY406" s="123"/>
      <c r="EZ406" s="123"/>
      <c r="FA406" s="123"/>
      <c r="FB406" s="123"/>
      <c r="FC406" s="123"/>
      <c r="FD406" s="123"/>
      <c r="FE406" s="123"/>
      <c r="FF406" s="123"/>
      <c r="FG406" s="123"/>
      <c r="FH406" s="123"/>
      <c r="FI406" s="123"/>
      <c r="FJ406" s="123"/>
      <c r="FK406" s="123"/>
      <c r="FL406" s="123"/>
      <c r="FM406" s="123"/>
      <c r="FN406" s="123"/>
      <c r="FO406" s="123"/>
      <c r="FP406" s="123"/>
      <c r="FQ406" s="123"/>
      <c r="FR406" s="123"/>
      <c r="FS406" s="123"/>
      <c r="FT406" s="123"/>
      <c r="FU406" s="123"/>
      <c r="FV406" s="123"/>
      <c r="FW406" s="123"/>
      <c r="FX406" s="123"/>
      <c r="FY406" s="123"/>
      <c r="FZ406" s="123"/>
      <c r="GA406" s="123"/>
      <c r="GB406" s="123"/>
      <c r="GC406" s="123"/>
      <c r="GD406" s="123"/>
      <c r="GE406" s="123"/>
      <c r="GF406" s="123"/>
      <c r="GG406" s="123"/>
      <c r="GH406" s="123"/>
      <c r="GI406" s="123"/>
      <c r="GJ406" s="123"/>
      <c r="GK406" s="123"/>
      <c r="GL406" s="123"/>
      <c r="GM406" s="123"/>
      <c r="GN406" s="123"/>
      <c r="GO406" s="123"/>
      <c r="GP406" s="123"/>
      <c r="GQ406" s="123"/>
      <c r="GR406" s="123"/>
      <c r="GS406" s="123"/>
      <c r="GT406" s="123"/>
      <c r="GU406" s="123"/>
      <c r="GV406" s="123"/>
      <c r="GW406" s="123"/>
      <c r="GX406" s="123"/>
      <c r="GY406" s="123"/>
      <c r="GZ406" s="123"/>
      <c r="HA406" s="123"/>
      <c r="HB406" s="123"/>
      <c r="HC406" s="123"/>
      <c r="HD406" s="123"/>
      <c r="HE406" s="123"/>
      <c r="HF406" s="123"/>
      <c r="HG406" s="123"/>
      <c r="HH406" s="123"/>
      <c r="HI406" s="123"/>
      <c r="HJ406" s="123"/>
      <c r="HK406" s="123"/>
      <c r="HL406" s="123"/>
      <c r="HM406" s="123"/>
      <c r="HN406" s="123"/>
      <c r="HO406" s="123"/>
      <c r="HP406" s="123"/>
      <c r="HQ406" s="123"/>
      <c r="HR406" s="123"/>
      <c r="HS406" s="123"/>
      <c r="HT406" s="123"/>
      <c r="HU406" s="123"/>
      <c r="HV406" s="123"/>
      <c r="HW406" s="123"/>
      <c r="HX406" s="123"/>
      <c r="HY406" s="123"/>
      <c r="HZ406" s="123"/>
      <c r="IA406" s="123"/>
      <c r="IB406" s="123"/>
      <c r="IC406" s="123"/>
      <c r="ID406" s="123"/>
      <c r="IE406" s="123"/>
      <c r="IF406" s="123"/>
      <c r="IG406" s="123"/>
      <c r="IH406" s="123"/>
      <c r="II406" s="123"/>
      <c r="IJ406" s="123"/>
      <c r="IK406" s="123"/>
      <c r="IL406" s="123"/>
      <c r="IM406" s="123"/>
      <c r="IN406" s="123"/>
      <c r="IO406" s="123"/>
      <c r="IP406" s="123"/>
      <c r="IQ406" s="123"/>
      <c r="IR406" s="123"/>
      <c r="IS406" s="123"/>
      <c r="IT406" s="123"/>
    </row>
    <row r="407" spans="1:254" s="5" customFormat="1" ht="16.5" customHeight="1">
      <c r="A407" s="269" t="s">
        <v>172</v>
      </c>
      <c r="B407" s="340" t="s">
        <v>173</v>
      </c>
      <c r="C407" s="341"/>
      <c r="D407" s="342"/>
      <c r="E407" s="270">
        <v>2954540</v>
      </c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123"/>
      <c r="AS407" s="123"/>
      <c r="AT407" s="123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  <c r="CC407" s="123"/>
      <c r="CD407" s="123"/>
      <c r="CE407" s="123"/>
      <c r="CF407" s="123"/>
      <c r="CG407" s="123"/>
      <c r="CH407" s="123"/>
      <c r="CI407" s="123"/>
      <c r="CJ407" s="123"/>
      <c r="CK407" s="123"/>
      <c r="CL407" s="123"/>
      <c r="CM407" s="123"/>
      <c r="CN407" s="123"/>
      <c r="CO407" s="123"/>
      <c r="CP407" s="123"/>
      <c r="CQ407" s="123"/>
      <c r="CR407" s="123"/>
      <c r="CS407" s="123"/>
      <c r="CT407" s="123"/>
      <c r="CU407" s="123"/>
      <c r="CV407" s="123"/>
      <c r="CW407" s="123"/>
      <c r="CX407" s="123"/>
      <c r="CY407" s="123"/>
      <c r="CZ407" s="123"/>
      <c r="DA407" s="123"/>
      <c r="DB407" s="123"/>
      <c r="DC407" s="123"/>
      <c r="DD407" s="123"/>
      <c r="DE407" s="123"/>
      <c r="DF407" s="123"/>
      <c r="DG407" s="123"/>
      <c r="DH407" s="123"/>
      <c r="DI407" s="123"/>
      <c r="DJ407" s="123"/>
      <c r="DK407" s="123"/>
      <c r="DL407" s="123"/>
      <c r="DM407" s="123"/>
      <c r="DN407" s="123"/>
      <c r="DO407" s="123"/>
      <c r="DP407" s="123"/>
      <c r="DQ407" s="123"/>
      <c r="DR407" s="123"/>
      <c r="DS407" s="123"/>
      <c r="DT407" s="123"/>
      <c r="DU407" s="123"/>
      <c r="DV407" s="123"/>
      <c r="DW407" s="123"/>
      <c r="DX407" s="123"/>
      <c r="DY407" s="123"/>
      <c r="DZ407" s="123"/>
      <c r="EA407" s="123"/>
      <c r="EB407" s="123"/>
      <c r="EC407" s="123"/>
      <c r="ED407" s="123"/>
      <c r="EE407" s="123"/>
      <c r="EF407" s="123"/>
      <c r="EG407" s="123"/>
      <c r="EH407" s="123"/>
      <c r="EI407" s="123"/>
      <c r="EJ407" s="123"/>
      <c r="EK407" s="123"/>
      <c r="EL407" s="123"/>
      <c r="EM407" s="123"/>
      <c r="EN407" s="123"/>
      <c r="EO407" s="123"/>
      <c r="EP407" s="123"/>
      <c r="EQ407" s="123"/>
      <c r="ER407" s="123"/>
      <c r="ES407" s="123"/>
      <c r="ET407" s="123"/>
      <c r="EU407" s="123"/>
      <c r="EV407" s="123"/>
      <c r="EW407" s="123"/>
      <c r="EX407" s="123"/>
      <c r="EY407" s="123"/>
      <c r="EZ407" s="123"/>
      <c r="FA407" s="123"/>
      <c r="FB407" s="123"/>
      <c r="FC407" s="123"/>
      <c r="FD407" s="123"/>
      <c r="FE407" s="123"/>
      <c r="FF407" s="123"/>
      <c r="FG407" s="123"/>
      <c r="FH407" s="123"/>
      <c r="FI407" s="123"/>
      <c r="FJ407" s="123"/>
      <c r="FK407" s="123"/>
      <c r="FL407" s="123"/>
      <c r="FM407" s="123"/>
      <c r="FN407" s="123"/>
      <c r="FO407" s="123"/>
      <c r="FP407" s="123"/>
      <c r="FQ407" s="123"/>
      <c r="FR407" s="123"/>
      <c r="FS407" s="123"/>
      <c r="FT407" s="123"/>
      <c r="FU407" s="123"/>
      <c r="FV407" s="123"/>
      <c r="FW407" s="123"/>
      <c r="FX407" s="123"/>
      <c r="FY407" s="123"/>
      <c r="FZ407" s="123"/>
      <c r="GA407" s="123"/>
      <c r="GB407" s="123"/>
      <c r="GC407" s="123"/>
      <c r="GD407" s="123"/>
      <c r="GE407" s="123"/>
      <c r="GF407" s="123"/>
      <c r="GG407" s="123"/>
      <c r="GH407" s="123"/>
      <c r="GI407" s="123"/>
      <c r="GJ407" s="123"/>
      <c r="GK407" s="123"/>
      <c r="GL407" s="123"/>
      <c r="GM407" s="123"/>
      <c r="GN407" s="123"/>
      <c r="GO407" s="123"/>
      <c r="GP407" s="123"/>
      <c r="GQ407" s="123"/>
      <c r="GR407" s="123"/>
      <c r="GS407" s="123"/>
      <c r="GT407" s="123"/>
      <c r="GU407" s="123"/>
      <c r="GV407" s="123"/>
      <c r="GW407" s="123"/>
      <c r="GX407" s="123"/>
      <c r="GY407" s="123"/>
      <c r="GZ407" s="123"/>
      <c r="HA407" s="123"/>
      <c r="HB407" s="123"/>
      <c r="HC407" s="123"/>
      <c r="HD407" s="123"/>
      <c r="HE407" s="123"/>
      <c r="HF407" s="123"/>
      <c r="HG407" s="123"/>
      <c r="HH407" s="123"/>
      <c r="HI407" s="123"/>
      <c r="HJ407" s="123"/>
      <c r="HK407" s="123"/>
      <c r="HL407" s="123"/>
      <c r="HM407" s="123"/>
      <c r="HN407" s="123"/>
      <c r="HO407" s="123"/>
      <c r="HP407" s="123"/>
      <c r="HQ407" s="123"/>
      <c r="HR407" s="123"/>
      <c r="HS407" s="123"/>
      <c r="HT407" s="123"/>
      <c r="HU407" s="123"/>
      <c r="HV407" s="123"/>
      <c r="HW407" s="123"/>
      <c r="HX407" s="123"/>
      <c r="HY407" s="123"/>
      <c r="HZ407" s="123"/>
      <c r="IA407" s="123"/>
      <c r="IB407" s="123"/>
      <c r="IC407" s="123"/>
      <c r="ID407" s="123"/>
      <c r="IE407" s="123"/>
      <c r="IF407" s="123"/>
      <c r="IG407" s="123"/>
      <c r="IH407" s="123"/>
      <c r="II407" s="123"/>
      <c r="IJ407" s="123"/>
      <c r="IK407" s="123"/>
      <c r="IL407" s="123"/>
      <c r="IM407" s="123"/>
      <c r="IN407" s="123"/>
      <c r="IO407" s="123"/>
      <c r="IP407" s="123"/>
      <c r="IQ407" s="123"/>
      <c r="IR407" s="123"/>
      <c r="IS407" s="123"/>
      <c r="IT407" s="123"/>
    </row>
    <row r="408" spans="1:5" s="123" customFormat="1" ht="13.5" customHeight="1">
      <c r="A408" s="233"/>
      <c r="B408" s="335" t="s">
        <v>102</v>
      </c>
      <c r="C408" s="343"/>
      <c r="D408" s="344"/>
      <c r="E408" s="233"/>
    </row>
    <row r="409" spans="1:5" s="123" customFormat="1" ht="24" customHeight="1">
      <c r="A409" s="233"/>
      <c r="B409" s="233"/>
      <c r="C409" s="335" t="s">
        <v>174</v>
      </c>
      <c r="D409" s="336"/>
      <c r="E409" s="122">
        <v>0</v>
      </c>
    </row>
    <row r="414" ht="14.25">
      <c r="D414" s="163" t="s">
        <v>864</v>
      </c>
    </row>
    <row r="416" ht="14.25">
      <c r="D416" s="163" t="s">
        <v>865</v>
      </c>
    </row>
  </sheetData>
  <sheetProtection/>
  <mergeCells count="16">
    <mergeCell ref="A394:C394"/>
    <mergeCell ref="D394:E394"/>
    <mergeCell ref="A395:D395"/>
    <mergeCell ref="C409:D409"/>
    <mergeCell ref="C404:D404"/>
    <mergeCell ref="C405:D405"/>
    <mergeCell ref="A406:E406"/>
    <mergeCell ref="B407:D407"/>
    <mergeCell ref="B408:D408"/>
    <mergeCell ref="C399:D399"/>
    <mergeCell ref="C400:D400"/>
    <mergeCell ref="C401:D401"/>
    <mergeCell ref="C402:D402"/>
    <mergeCell ref="C403:D403"/>
    <mergeCell ref="B397:D397"/>
    <mergeCell ref="B398:D3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7">
      <selection activeCell="F49" sqref="F49"/>
    </sheetView>
  </sheetViews>
  <sheetFormatPr defaultColWidth="8.796875" defaultRowHeight="14.25"/>
  <cols>
    <col min="1" max="1" width="6.69921875" style="212" customWidth="1"/>
    <col min="2" max="2" width="6.3984375" style="212" customWidth="1"/>
    <col min="3" max="3" width="49.09765625" style="0" customWidth="1"/>
    <col min="4" max="4" width="10.8984375" style="0" customWidth="1"/>
  </cols>
  <sheetData>
    <row r="1" spans="1:3" ht="15.75">
      <c r="A1" s="209"/>
      <c r="B1" s="209"/>
      <c r="C1" s="81" t="s">
        <v>898</v>
      </c>
    </row>
    <row r="2" spans="1:3" ht="15.75">
      <c r="A2" s="209"/>
      <c r="B2" s="209"/>
      <c r="C2" s="81" t="s">
        <v>191</v>
      </c>
    </row>
    <row r="3" spans="1:3" ht="15.75">
      <c r="A3" s="209"/>
      <c r="B3" s="209"/>
      <c r="C3" s="81" t="s">
        <v>177</v>
      </c>
    </row>
    <row r="4" spans="1:3" ht="15.75">
      <c r="A4" s="209"/>
      <c r="B4" s="209"/>
      <c r="C4" s="81" t="s">
        <v>154</v>
      </c>
    </row>
    <row r="5" spans="1:3" ht="15.75">
      <c r="A5" s="209"/>
      <c r="B5" s="209"/>
      <c r="C5" s="81"/>
    </row>
    <row r="6" spans="1:3" ht="15.75">
      <c r="A6" s="209"/>
      <c r="B6" s="209"/>
      <c r="C6" s="205" t="s">
        <v>899</v>
      </c>
    </row>
    <row r="8" spans="1:4" ht="25.5">
      <c r="A8" s="206" t="s">
        <v>132</v>
      </c>
      <c r="B8" s="206" t="s">
        <v>92</v>
      </c>
      <c r="C8" s="207" t="s">
        <v>893</v>
      </c>
      <c r="D8" s="206" t="s">
        <v>155</v>
      </c>
    </row>
    <row r="9" spans="1:4" s="199" customFormat="1" ht="22.5">
      <c r="A9" s="210"/>
      <c r="B9" s="210"/>
      <c r="C9" s="201" t="s">
        <v>884</v>
      </c>
      <c r="D9" s="202">
        <v>1055510</v>
      </c>
    </row>
    <row r="10" spans="1:4" s="199" customFormat="1" ht="15" customHeight="1">
      <c r="A10" s="210"/>
      <c r="B10" s="210"/>
      <c r="C10" s="203" t="s">
        <v>881</v>
      </c>
      <c r="D10" s="204">
        <v>292000</v>
      </c>
    </row>
    <row r="11" spans="1:4" s="199" customFormat="1" ht="14.25" customHeight="1">
      <c r="A11" s="210"/>
      <c r="B11" s="210"/>
      <c r="C11" s="203" t="s">
        <v>882</v>
      </c>
      <c r="D11" s="204">
        <v>15000</v>
      </c>
    </row>
    <row r="12" spans="1:4" s="199" customFormat="1" ht="15.75" customHeight="1">
      <c r="A12" s="210"/>
      <c r="B12" s="210"/>
      <c r="C12" s="203" t="s">
        <v>902</v>
      </c>
      <c r="D12" s="204">
        <v>20000</v>
      </c>
    </row>
    <row r="13" spans="1:4" s="199" customFormat="1" ht="15" customHeight="1">
      <c r="A13" s="217"/>
      <c r="B13" s="217"/>
      <c r="C13" s="221" t="s">
        <v>909</v>
      </c>
      <c r="D13" s="219">
        <v>50000</v>
      </c>
    </row>
    <row r="14" spans="1:4" s="208" customFormat="1" ht="11.25">
      <c r="A14" s="315" t="s">
        <v>228</v>
      </c>
      <c r="B14" s="315" t="s">
        <v>400</v>
      </c>
      <c r="C14" s="316" t="s">
        <v>883</v>
      </c>
      <c r="D14" s="317">
        <f>SUM(D9:D13)</f>
        <v>1432510</v>
      </c>
    </row>
    <row r="15" spans="1:4" s="208" customFormat="1" ht="18.75" customHeight="1">
      <c r="A15" s="225"/>
      <c r="B15" s="225"/>
      <c r="C15" s="226"/>
      <c r="D15" s="220"/>
    </row>
    <row r="16" spans="1:4" s="208" customFormat="1" ht="14.25" customHeight="1">
      <c r="A16" s="225"/>
      <c r="B16" s="225"/>
      <c r="C16" s="203" t="s">
        <v>929</v>
      </c>
      <c r="D16" s="204">
        <v>100000</v>
      </c>
    </row>
    <row r="17" spans="1:4" s="208" customFormat="1" ht="17.25" customHeight="1">
      <c r="A17" s="225"/>
      <c r="B17" s="225"/>
      <c r="C17" s="203" t="s">
        <v>913</v>
      </c>
      <c r="D17" s="204">
        <v>78977</v>
      </c>
    </row>
    <row r="18" spans="1:4" s="199" customFormat="1" ht="15.75" customHeight="1">
      <c r="A18" s="210"/>
      <c r="B18" s="210"/>
      <c r="C18" s="203" t="s">
        <v>910</v>
      </c>
      <c r="D18" s="204">
        <v>75000</v>
      </c>
    </row>
    <row r="19" spans="1:4" s="199" customFormat="1" ht="15" customHeight="1">
      <c r="A19" s="217"/>
      <c r="B19" s="217"/>
      <c r="C19" s="221" t="s">
        <v>911</v>
      </c>
      <c r="D19" s="219">
        <v>60000</v>
      </c>
    </row>
    <row r="20" spans="1:4" s="200" customFormat="1" ht="11.25">
      <c r="A20" s="318">
        <v>60014</v>
      </c>
      <c r="B20" s="318">
        <v>6050</v>
      </c>
      <c r="C20" s="319" t="s">
        <v>883</v>
      </c>
      <c r="D20" s="317">
        <f>SUM(D16:D19)</f>
        <v>313977</v>
      </c>
    </row>
    <row r="21" spans="1:4" s="200" customFormat="1" ht="18.75" customHeight="1">
      <c r="A21" s="227"/>
      <c r="B21" s="227"/>
      <c r="C21" s="228"/>
      <c r="D21" s="220"/>
    </row>
    <row r="22" spans="1:4" s="199" customFormat="1" ht="11.25">
      <c r="A22" s="210"/>
      <c r="B22" s="210"/>
      <c r="C22" s="203" t="s">
        <v>885</v>
      </c>
      <c r="D22" s="204">
        <v>230000</v>
      </c>
    </row>
    <row r="23" spans="1:4" s="199" customFormat="1" ht="11.25">
      <c r="A23" s="210"/>
      <c r="B23" s="210"/>
      <c r="C23" s="203" t="s">
        <v>912</v>
      </c>
      <c r="D23" s="204">
        <v>9600</v>
      </c>
    </row>
    <row r="24" spans="1:4" s="200" customFormat="1" ht="11.25">
      <c r="A24" s="318">
        <v>60016</v>
      </c>
      <c r="B24" s="318">
        <v>6050</v>
      </c>
      <c r="C24" s="319" t="s">
        <v>883</v>
      </c>
      <c r="D24" s="317">
        <f>SUM(D22:D23)</f>
        <v>239600</v>
      </c>
    </row>
    <row r="25" spans="1:4" s="200" customFormat="1" ht="18" customHeight="1">
      <c r="A25" s="222"/>
      <c r="B25" s="222"/>
      <c r="C25" s="223"/>
      <c r="D25" s="224"/>
    </row>
    <row r="26" spans="1:4" s="213" customFormat="1" ht="11.25">
      <c r="A26" s="229"/>
      <c r="B26" s="229"/>
      <c r="C26" s="230" t="s">
        <v>886</v>
      </c>
      <c r="D26" s="231">
        <v>31430</v>
      </c>
    </row>
    <row r="27" spans="1:4" s="200" customFormat="1" ht="11.25">
      <c r="A27" s="318">
        <v>75023</v>
      </c>
      <c r="B27" s="318">
        <v>6060</v>
      </c>
      <c r="C27" s="319" t="s">
        <v>883</v>
      </c>
      <c r="D27" s="317">
        <v>31430</v>
      </c>
    </row>
    <row r="28" spans="1:4" s="200" customFormat="1" ht="19.5" customHeight="1">
      <c r="A28" s="227"/>
      <c r="B28" s="227"/>
      <c r="C28" s="223"/>
      <c r="D28" s="220"/>
    </row>
    <row r="29" spans="1:4" s="199" customFormat="1" ht="15" customHeight="1">
      <c r="A29" s="210"/>
      <c r="B29" s="210"/>
      <c r="C29" s="203" t="s">
        <v>887</v>
      </c>
      <c r="D29" s="204">
        <v>5500</v>
      </c>
    </row>
    <row r="30" spans="1:4" s="199" customFormat="1" ht="15" customHeight="1">
      <c r="A30" s="217"/>
      <c r="B30" s="217"/>
      <c r="C30" s="221" t="s">
        <v>888</v>
      </c>
      <c r="D30" s="219">
        <v>4500</v>
      </c>
    </row>
    <row r="31" spans="1:4" s="200" customFormat="1" ht="11.25">
      <c r="A31" s="318">
        <v>75095</v>
      </c>
      <c r="B31" s="318">
        <v>6060</v>
      </c>
      <c r="C31" s="319" t="s">
        <v>883</v>
      </c>
      <c r="D31" s="317">
        <f>SUM(D29:D30)</f>
        <v>10000</v>
      </c>
    </row>
    <row r="32" spans="1:4" s="200" customFormat="1" ht="16.5" customHeight="1">
      <c r="A32" s="222"/>
      <c r="B32" s="222"/>
      <c r="C32" s="223"/>
      <c r="D32" s="224"/>
    </row>
    <row r="33" spans="1:4" s="213" customFormat="1" ht="11.25">
      <c r="A33" s="229"/>
      <c r="B33" s="229"/>
      <c r="C33" s="230" t="s">
        <v>914</v>
      </c>
      <c r="D33" s="231">
        <v>11500</v>
      </c>
    </row>
    <row r="34" spans="1:4" s="200" customFormat="1" ht="11.25">
      <c r="A34" s="318">
        <v>75412</v>
      </c>
      <c r="B34" s="318">
        <v>6060</v>
      </c>
      <c r="C34" s="319" t="s">
        <v>883</v>
      </c>
      <c r="D34" s="317">
        <v>11500</v>
      </c>
    </row>
    <row r="35" spans="1:4" s="200" customFormat="1" ht="18" customHeight="1">
      <c r="A35" s="222"/>
      <c r="B35" s="222"/>
      <c r="C35" s="223"/>
      <c r="D35" s="224"/>
    </row>
    <row r="36" spans="1:4" s="213" customFormat="1" ht="16.5" customHeight="1">
      <c r="A36" s="229"/>
      <c r="B36" s="229"/>
      <c r="C36" s="232" t="s">
        <v>889</v>
      </c>
      <c r="D36" s="231">
        <v>85800</v>
      </c>
    </row>
    <row r="37" spans="1:4" s="200" customFormat="1" ht="11.25">
      <c r="A37" s="318">
        <v>90013</v>
      </c>
      <c r="B37" s="318">
        <v>6650</v>
      </c>
      <c r="C37" s="319" t="s">
        <v>883</v>
      </c>
      <c r="D37" s="317">
        <v>85800</v>
      </c>
    </row>
    <row r="38" spans="1:4" s="200" customFormat="1" ht="18.75" customHeight="1">
      <c r="A38" s="222"/>
      <c r="B38" s="222"/>
      <c r="C38" s="223"/>
      <c r="D38" s="224"/>
    </row>
    <row r="39" spans="1:4" s="213" customFormat="1" ht="17.25" customHeight="1">
      <c r="A39" s="229"/>
      <c r="B39" s="229"/>
      <c r="C39" s="230" t="s">
        <v>903</v>
      </c>
      <c r="D39" s="231">
        <v>100000</v>
      </c>
    </row>
    <row r="40" spans="1:4" s="200" customFormat="1" ht="11.25">
      <c r="A40" s="318">
        <v>90015</v>
      </c>
      <c r="B40" s="318">
        <v>6050</v>
      </c>
      <c r="C40" s="319" t="s">
        <v>883</v>
      </c>
      <c r="D40" s="317">
        <v>100000</v>
      </c>
    </row>
    <row r="41" spans="1:4" s="200" customFormat="1" ht="17.25" customHeight="1">
      <c r="A41" s="222"/>
      <c r="B41" s="222"/>
      <c r="C41" s="223"/>
      <c r="D41" s="224"/>
    </row>
    <row r="42" spans="1:4" s="199" customFormat="1" ht="15" customHeight="1">
      <c r="A42" s="210"/>
      <c r="B42" s="210"/>
      <c r="C42" s="203" t="s">
        <v>915</v>
      </c>
      <c r="D42" s="204">
        <v>60000</v>
      </c>
    </row>
    <row r="43" spans="1:4" s="199" customFormat="1" ht="15.75" customHeight="1">
      <c r="A43" s="210"/>
      <c r="B43" s="210"/>
      <c r="C43" s="203" t="s">
        <v>890</v>
      </c>
      <c r="D43" s="204">
        <v>180000</v>
      </c>
    </row>
    <row r="44" spans="1:4" s="199" customFormat="1" ht="15.75" customHeight="1">
      <c r="A44" s="210"/>
      <c r="B44" s="210"/>
      <c r="C44" s="203" t="s">
        <v>916</v>
      </c>
      <c r="D44" s="204">
        <v>200000</v>
      </c>
    </row>
    <row r="45" spans="1:4" s="28" customFormat="1" ht="15">
      <c r="A45" s="318">
        <v>90017</v>
      </c>
      <c r="B45" s="318">
        <v>6210</v>
      </c>
      <c r="C45" s="319" t="s">
        <v>883</v>
      </c>
      <c r="D45" s="317">
        <f>SUM(D42:D44)</f>
        <v>440000</v>
      </c>
    </row>
    <row r="46" spans="1:4" s="28" customFormat="1" ht="23.25" customHeight="1">
      <c r="A46" s="222"/>
      <c r="B46" s="222"/>
      <c r="C46" s="223"/>
      <c r="D46" s="224"/>
    </row>
    <row r="47" spans="1:4" s="214" customFormat="1" ht="17.25" customHeight="1">
      <c r="A47" s="229"/>
      <c r="B47" s="229"/>
      <c r="C47" s="230" t="s">
        <v>891</v>
      </c>
      <c r="D47" s="231">
        <v>100000</v>
      </c>
    </row>
    <row r="48" spans="1:4" s="28" customFormat="1" ht="15">
      <c r="A48" s="318">
        <v>92114</v>
      </c>
      <c r="B48" s="318">
        <v>6220</v>
      </c>
      <c r="C48" s="319" t="s">
        <v>883</v>
      </c>
      <c r="D48" s="317">
        <v>100000</v>
      </c>
    </row>
    <row r="49" spans="1:4" s="28" customFormat="1" ht="21" customHeight="1">
      <c r="A49" s="222"/>
      <c r="B49" s="222"/>
      <c r="C49" s="223"/>
      <c r="D49" s="224"/>
    </row>
    <row r="50" spans="1:4" ht="14.25">
      <c r="A50" s="210"/>
      <c r="B50" s="210"/>
      <c r="C50" s="203" t="s">
        <v>904</v>
      </c>
      <c r="D50" s="204">
        <v>9300</v>
      </c>
    </row>
    <row r="51" spans="1:4" ht="14.25">
      <c r="A51" s="210"/>
      <c r="B51" s="210"/>
      <c r="C51" s="203" t="s">
        <v>917</v>
      </c>
      <c r="D51" s="204">
        <v>10025</v>
      </c>
    </row>
    <row r="52" spans="1:4" ht="14.25">
      <c r="A52" s="210"/>
      <c r="B52" s="210"/>
      <c r="C52" s="203" t="s">
        <v>918</v>
      </c>
      <c r="D52" s="204">
        <v>8398</v>
      </c>
    </row>
    <row r="53" spans="1:4" ht="14.25">
      <c r="A53" s="210"/>
      <c r="B53" s="210"/>
      <c r="C53" s="203" t="s">
        <v>919</v>
      </c>
      <c r="D53" s="204">
        <v>4000</v>
      </c>
    </row>
    <row r="54" spans="1:4" ht="22.5">
      <c r="A54" s="210"/>
      <c r="B54" s="210"/>
      <c r="C54" s="203" t="s">
        <v>920</v>
      </c>
      <c r="D54" s="204">
        <v>145000</v>
      </c>
    </row>
    <row r="55" spans="1:4" ht="14.25">
      <c r="A55" s="217"/>
      <c r="B55" s="217"/>
      <c r="C55" s="218" t="s">
        <v>921</v>
      </c>
      <c r="D55" s="219">
        <v>13000</v>
      </c>
    </row>
    <row r="56" spans="1:5" s="28" customFormat="1" ht="15">
      <c r="A56" s="318">
        <v>92695</v>
      </c>
      <c r="B56" s="318">
        <v>6050</v>
      </c>
      <c r="C56" s="319" t="s">
        <v>883</v>
      </c>
      <c r="D56" s="317">
        <f>SUM(D50:D55)</f>
        <v>189723</v>
      </c>
      <c r="E56" s="234"/>
    </row>
    <row r="57" spans="1:4" ht="20.25" customHeight="1">
      <c r="A57" s="320"/>
      <c r="B57" s="320"/>
      <c r="C57" s="321" t="s">
        <v>892</v>
      </c>
      <c r="D57" s="322">
        <f>D14+D20+D24+D27+D31+D34+D40+D45+D48+D56+D37</f>
        <v>2954540</v>
      </c>
    </row>
    <row r="58" spans="1:4" ht="30" customHeight="1">
      <c r="A58" s="211"/>
      <c r="B58" s="211"/>
      <c r="C58" s="199"/>
      <c r="D58" s="199"/>
    </row>
    <row r="59" spans="1:4" ht="14.25">
      <c r="A59" s="211"/>
      <c r="B59" s="211"/>
      <c r="C59" s="200" t="s">
        <v>894</v>
      </c>
      <c r="D59" s="199"/>
    </row>
    <row r="60" spans="1:4" ht="14.25">
      <c r="A60" s="211"/>
      <c r="B60" s="211"/>
      <c r="C60" s="200"/>
      <c r="D60" s="199"/>
    </row>
    <row r="61" spans="1:4" ht="14.25">
      <c r="A61" s="211"/>
      <c r="B61" s="211"/>
      <c r="C61" s="200" t="s">
        <v>895</v>
      </c>
      <c r="D61" s="199"/>
    </row>
    <row r="62" spans="1:4" ht="14.25">
      <c r="A62" s="211"/>
      <c r="B62" s="211"/>
      <c r="C62" s="199"/>
      <c r="D62" s="199"/>
    </row>
    <row r="63" spans="1:4" ht="14.25">
      <c r="A63" s="211"/>
      <c r="B63" s="211"/>
      <c r="C63" s="199"/>
      <c r="D63" s="1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P37" sqref="P37"/>
    </sheetView>
  </sheetViews>
  <sheetFormatPr defaultColWidth="4.3984375" defaultRowHeight="14.25"/>
  <cols>
    <col min="1" max="1" width="1.203125" style="0" customWidth="1"/>
    <col min="2" max="2" width="4.5" style="0" bestFit="1" customWidth="1"/>
    <col min="3" max="3" width="4.59765625" style="0" bestFit="1" customWidth="1"/>
    <col min="4" max="4" width="4.3984375" style="0" customWidth="1"/>
    <col min="5" max="5" width="44.3984375" style="0" customWidth="1"/>
    <col min="6" max="6" width="10.8984375" style="0" customWidth="1"/>
    <col min="7" max="7" width="9.8984375" style="42" customWidth="1"/>
    <col min="8" max="8" width="1" style="0" customWidth="1"/>
    <col min="9" max="19" width="4.3984375" style="0" customWidth="1"/>
    <col min="20" max="20" width="19" style="0" customWidth="1"/>
    <col min="21" max="26" width="4.3984375" style="0" hidden="1" customWidth="1"/>
  </cols>
  <sheetData>
    <row r="1" spans="5:6" ht="14.25">
      <c r="E1" s="1" t="s">
        <v>71</v>
      </c>
      <c r="F1" s="1"/>
    </row>
    <row r="2" spans="5:6" ht="14.25">
      <c r="E2" s="1" t="s">
        <v>193</v>
      </c>
      <c r="F2" s="1"/>
    </row>
    <row r="3" spans="5:6" ht="14.25">
      <c r="E3" s="1" t="s">
        <v>175</v>
      </c>
      <c r="F3" s="1"/>
    </row>
    <row r="4" spans="5:6" ht="14.25">
      <c r="E4" s="1" t="s">
        <v>194</v>
      </c>
      <c r="F4" s="1"/>
    </row>
    <row r="5" ht="8.25" customHeight="1"/>
    <row r="6" spans="2:8" ht="30.75" customHeight="1">
      <c r="B6" s="348" t="s">
        <v>195</v>
      </c>
      <c r="C6" s="348"/>
      <c r="D6" s="348"/>
      <c r="E6" s="348"/>
      <c r="F6" s="348"/>
      <c r="G6" s="348"/>
      <c r="H6" s="348"/>
    </row>
    <row r="7" spans="2:8" ht="6.75" customHeight="1">
      <c r="B7" s="2"/>
      <c r="C7" s="2"/>
      <c r="D7" s="2"/>
      <c r="E7" s="2"/>
      <c r="F7" s="2"/>
      <c r="G7" s="48"/>
      <c r="H7" s="2"/>
    </row>
    <row r="8" spans="1:8" ht="25.5">
      <c r="A8" s="5"/>
      <c r="B8" s="6" t="s">
        <v>2</v>
      </c>
      <c r="C8" s="6" t="s">
        <v>12</v>
      </c>
      <c r="D8" s="6" t="s">
        <v>4</v>
      </c>
      <c r="E8" s="16" t="s">
        <v>5</v>
      </c>
      <c r="F8" s="17" t="s">
        <v>67</v>
      </c>
      <c r="G8" s="49" t="s">
        <v>68</v>
      </c>
      <c r="H8" s="5"/>
    </row>
    <row r="9" spans="1:8" ht="14.25">
      <c r="A9" s="5"/>
      <c r="B9" s="291" t="s">
        <v>30</v>
      </c>
      <c r="C9" s="291"/>
      <c r="D9" s="291"/>
      <c r="E9" s="292" t="s">
        <v>0</v>
      </c>
      <c r="F9" s="293">
        <f>F10</f>
        <v>45938</v>
      </c>
      <c r="G9" s="293">
        <f>G10</f>
        <v>45938</v>
      </c>
      <c r="H9" s="5"/>
    </row>
    <row r="10" spans="1:8" ht="15">
      <c r="A10" s="5"/>
      <c r="B10" s="8"/>
      <c r="C10" s="295" t="s">
        <v>31</v>
      </c>
      <c r="D10" s="296"/>
      <c r="E10" s="297" t="s">
        <v>32</v>
      </c>
      <c r="F10" s="298">
        <f>F11</f>
        <v>45938</v>
      </c>
      <c r="G10" s="299">
        <f>SUM(G11:G17)</f>
        <v>45938</v>
      </c>
      <c r="H10" s="5"/>
    </row>
    <row r="11" spans="1:8" ht="33.75">
      <c r="A11" s="5"/>
      <c r="B11" s="8"/>
      <c r="C11" s="11"/>
      <c r="D11" s="12" t="s">
        <v>69</v>
      </c>
      <c r="E11" s="13" t="s">
        <v>70</v>
      </c>
      <c r="F11" s="14">
        <v>45938</v>
      </c>
      <c r="G11" s="15"/>
      <c r="H11" s="5"/>
    </row>
    <row r="12" spans="1:8" ht="14.25">
      <c r="A12" s="5"/>
      <c r="B12" s="11"/>
      <c r="C12" s="11"/>
      <c r="D12" s="9" t="s">
        <v>33</v>
      </c>
      <c r="E12" s="10" t="s">
        <v>34</v>
      </c>
      <c r="F12" s="15"/>
      <c r="G12" s="157">
        <v>25990</v>
      </c>
      <c r="H12" s="5"/>
    </row>
    <row r="13" spans="1:8" ht="14.25">
      <c r="A13" s="5"/>
      <c r="B13" s="11"/>
      <c r="C13" s="11"/>
      <c r="D13" s="9" t="s">
        <v>35</v>
      </c>
      <c r="E13" s="10" t="s">
        <v>36</v>
      </c>
      <c r="F13" s="15"/>
      <c r="G13" s="157">
        <v>4401</v>
      </c>
      <c r="H13" s="5"/>
    </row>
    <row r="14" spans="1:8" ht="14.25">
      <c r="A14" s="5"/>
      <c r="B14" s="11"/>
      <c r="C14" s="11"/>
      <c r="D14" s="9" t="s">
        <v>37</v>
      </c>
      <c r="E14" s="10" t="s">
        <v>38</v>
      </c>
      <c r="F14" s="15"/>
      <c r="G14" s="157">
        <v>636</v>
      </c>
      <c r="H14" s="5"/>
    </row>
    <row r="15" spans="1:8" ht="14.25">
      <c r="A15" s="5"/>
      <c r="B15" s="11"/>
      <c r="C15" s="11"/>
      <c r="D15" s="9" t="s">
        <v>39</v>
      </c>
      <c r="E15" s="10" t="s">
        <v>40</v>
      </c>
      <c r="F15" s="15"/>
      <c r="G15" s="157">
        <v>500</v>
      </c>
      <c r="H15" s="5"/>
    </row>
    <row r="16" spans="1:8" ht="14.25">
      <c r="A16" s="5"/>
      <c r="B16" s="11"/>
      <c r="C16" s="11"/>
      <c r="D16" s="9" t="s">
        <v>41</v>
      </c>
      <c r="E16" s="10" t="s">
        <v>42</v>
      </c>
      <c r="F16" s="15"/>
      <c r="G16" s="157">
        <v>13111</v>
      </c>
      <c r="H16" s="5"/>
    </row>
    <row r="17" spans="1:8" ht="14.25">
      <c r="A17" s="5"/>
      <c r="B17" s="11"/>
      <c r="C17" s="11"/>
      <c r="D17" s="9" t="s">
        <v>43</v>
      </c>
      <c r="E17" s="10" t="s">
        <v>44</v>
      </c>
      <c r="F17" s="15"/>
      <c r="G17" s="156">
        <v>1300</v>
      </c>
      <c r="H17" s="5"/>
    </row>
    <row r="18" spans="1:8" ht="22.5">
      <c r="A18" s="5"/>
      <c r="B18" s="291" t="s">
        <v>45</v>
      </c>
      <c r="C18" s="291"/>
      <c r="D18" s="291"/>
      <c r="E18" s="292" t="s">
        <v>46</v>
      </c>
      <c r="F18" s="293">
        <f>F19</f>
        <v>1051</v>
      </c>
      <c r="G18" s="293">
        <f>G19</f>
        <v>1051</v>
      </c>
      <c r="H18" s="5"/>
    </row>
    <row r="19" spans="1:8" ht="22.5">
      <c r="A19" s="5"/>
      <c r="B19" s="8"/>
      <c r="C19" s="295" t="s">
        <v>47</v>
      </c>
      <c r="D19" s="296"/>
      <c r="E19" s="297" t="s">
        <v>48</v>
      </c>
      <c r="F19" s="299">
        <f>F20</f>
        <v>1051</v>
      </c>
      <c r="G19" s="299">
        <f>SUM(G21:G23)</f>
        <v>1051</v>
      </c>
      <c r="H19" s="5"/>
    </row>
    <row r="20" spans="1:8" ht="33.75">
      <c r="A20" s="5"/>
      <c r="B20" s="8"/>
      <c r="C20" s="11"/>
      <c r="D20" s="12" t="s">
        <v>69</v>
      </c>
      <c r="E20" s="13" t="s">
        <v>70</v>
      </c>
      <c r="F20" s="15">
        <v>1051</v>
      </c>
      <c r="G20" s="15"/>
      <c r="H20" s="5"/>
    </row>
    <row r="21" spans="1:8" ht="15">
      <c r="A21" s="5"/>
      <c r="B21" s="8"/>
      <c r="C21" s="11"/>
      <c r="D21" s="9" t="s">
        <v>33</v>
      </c>
      <c r="E21" s="10" t="s">
        <v>34</v>
      </c>
      <c r="F21" s="15"/>
      <c r="G21" s="15">
        <v>880</v>
      </c>
      <c r="H21" s="5"/>
    </row>
    <row r="22" spans="1:8" ht="14.25">
      <c r="A22" s="5"/>
      <c r="B22" s="11"/>
      <c r="C22" s="11"/>
      <c r="D22" s="9" t="s">
        <v>35</v>
      </c>
      <c r="E22" s="10" t="s">
        <v>36</v>
      </c>
      <c r="F22" s="15"/>
      <c r="G22" s="15">
        <v>150</v>
      </c>
      <c r="H22" s="5"/>
    </row>
    <row r="23" spans="1:8" ht="14.25">
      <c r="A23" s="5"/>
      <c r="B23" s="11"/>
      <c r="C23" s="11"/>
      <c r="D23" s="9" t="s">
        <v>37</v>
      </c>
      <c r="E23" s="10" t="s">
        <v>38</v>
      </c>
      <c r="F23" s="15"/>
      <c r="G23" s="15">
        <v>21</v>
      </c>
      <c r="H23" s="5"/>
    </row>
    <row r="24" spans="1:8" ht="14.25">
      <c r="A24" s="5"/>
      <c r="B24" s="291" t="s">
        <v>49</v>
      </c>
      <c r="C24" s="291"/>
      <c r="D24" s="291"/>
      <c r="E24" s="292" t="s">
        <v>1</v>
      </c>
      <c r="F24" s="293">
        <f>F25+F38</f>
        <v>1004485</v>
      </c>
      <c r="G24" s="293">
        <f>G25+G38</f>
        <v>1004485</v>
      </c>
      <c r="H24" s="5"/>
    </row>
    <row r="25" spans="1:8" ht="33.75">
      <c r="A25" s="5"/>
      <c r="B25" s="8"/>
      <c r="C25" s="295" t="s">
        <v>50</v>
      </c>
      <c r="D25" s="296"/>
      <c r="E25" s="297" t="s">
        <v>8</v>
      </c>
      <c r="F25" s="299">
        <f>F26</f>
        <v>1002914</v>
      </c>
      <c r="G25" s="299">
        <f>SUM(G27:G37)</f>
        <v>1002914</v>
      </c>
      <c r="H25" s="5"/>
    </row>
    <row r="26" spans="1:8" ht="33.75">
      <c r="A26" s="5"/>
      <c r="B26" s="8"/>
      <c r="C26" s="11"/>
      <c r="D26" s="12" t="s">
        <v>69</v>
      </c>
      <c r="E26" s="13" t="s">
        <v>70</v>
      </c>
      <c r="F26" s="15">
        <v>1002914</v>
      </c>
      <c r="G26" s="15"/>
      <c r="H26" s="5"/>
    </row>
    <row r="27" spans="1:8" ht="14.25">
      <c r="A27" s="5"/>
      <c r="B27" s="11"/>
      <c r="C27" s="11"/>
      <c r="D27" s="9" t="s">
        <v>52</v>
      </c>
      <c r="E27" s="10" t="s">
        <v>53</v>
      </c>
      <c r="F27" s="15"/>
      <c r="G27" s="15">
        <v>941490</v>
      </c>
      <c r="H27" s="5"/>
    </row>
    <row r="28" spans="1:8" ht="14.25">
      <c r="A28" s="5"/>
      <c r="B28" s="11"/>
      <c r="C28" s="11"/>
      <c r="D28" s="9" t="s">
        <v>33</v>
      </c>
      <c r="E28" s="10" t="s">
        <v>34</v>
      </c>
      <c r="F28" s="15"/>
      <c r="G28" s="15">
        <v>19525</v>
      </c>
      <c r="H28" s="5"/>
    </row>
    <row r="29" spans="1:8" ht="14.25">
      <c r="A29" s="5"/>
      <c r="B29" s="11"/>
      <c r="C29" s="11"/>
      <c r="D29" s="9" t="s">
        <v>35</v>
      </c>
      <c r="E29" s="10" t="s">
        <v>36</v>
      </c>
      <c r="F29" s="15"/>
      <c r="G29" s="15">
        <v>34296</v>
      </c>
      <c r="H29" s="5"/>
    </row>
    <row r="30" spans="1:8" ht="14.25">
      <c r="A30" s="5"/>
      <c r="B30" s="11"/>
      <c r="C30" s="11"/>
      <c r="D30" s="9" t="s">
        <v>37</v>
      </c>
      <c r="E30" s="10" t="s">
        <v>38</v>
      </c>
      <c r="F30" s="15"/>
      <c r="G30" s="15">
        <v>503</v>
      </c>
      <c r="H30" s="5"/>
    </row>
    <row r="31" spans="1:8" ht="14.25">
      <c r="A31" s="5"/>
      <c r="B31" s="11"/>
      <c r="C31" s="11"/>
      <c r="D31" s="9" t="s">
        <v>39</v>
      </c>
      <c r="E31" s="10" t="s">
        <v>40</v>
      </c>
      <c r="F31" s="15"/>
      <c r="G31" s="15">
        <v>1500</v>
      </c>
      <c r="H31" s="5"/>
    </row>
    <row r="32" spans="1:8" ht="14.25">
      <c r="A32" s="5"/>
      <c r="B32" s="11"/>
      <c r="C32" s="11"/>
      <c r="D32" s="9" t="s">
        <v>54</v>
      </c>
      <c r="E32" s="10" t="s">
        <v>55</v>
      </c>
      <c r="F32" s="15"/>
      <c r="G32" s="15">
        <v>1000</v>
      </c>
      <c r="H32" s="5"/>
    </row>
    <row r="33" spans="1:8" ht="14.25">
      <c r="A33" s="5"/>
      <c r="B33" s="11"/>
      <c r="C33" s="11"/>
      <c r="D33" s="9" t="s">
        <v>41</v>
      </c>
      <c r="E33" s="10" t="s">
        <v>42</v>
      </c>
      <c r="F33" s="15"/>
      <c r="G33" s="15">
        <v>1956</v>
      </c>
      <c r="H33" s="5"/>
    </row>
    <row r="34" spans="1:8" ht="22.5">
      <c r="A34" s="5"/>
      <c r="B34" s="11"/>
      <c r="C34" s="11"/>
      <c r="D34" s="9" t="s">
        <v>56</v>
      </c>
      <c r="E34" s="10" t="s">
        <v>57</v>
      </c>
      <c r="F34" s="15"/>
      <c r="G34" s="15">
        <v>800</v>
      </c>
      <c r="H34" s="5"/>
    </row>
    <row r="35" spans="1:8" ht="14.25">
      <c r="A35" s="5"/>
      <c r="B35" s="11"/>
      <c r="C35" s="11"/>
      <c r="D35" s="9" t="s">
        <v>43</v>
      </c>
      <c r="E35" s="10" t="s">
        <v>44</v>
      </c>
      <c r="F35" s="15"/>
      <c r="G35" s="15">
        <v>50</v>
      </c>
      <c r="H35" s="5"/>
    </row>
    <row r="36" spans="1:8" ht="14.25">
      <c r="A36" s="5"/>
      <c r="B36" s="11"/>
      <c r="C36" s="11"/>
      <c r="D36" s="9" t="s">
        <v>58</v>
      </c>
      <c r="E36" s="10" t="s">
        <v>59</v>
      </c>
      <c r="F36" s="15"/>
      <c r="G36" s="15">
        <v>1094</v>
      </c>
      <c r="H36" s="5"/>
    </row>
    <row r="37" spans="1:8" ht="22.5">
      <c r="A37" s="5"/>
      <c r="B37" s="11"/>
      <c r="C37" s="11"/>
      <c r="D37" s="9" t="s">
        <v>60</v>
      </c>
      <c r="E37" s="10" t="s">
        <v>61</v>
      </c>
      <c r="F37" s="15"/>
      <c r="G37" s="15">
        <v>700</v>
      </c>
      <c r="H37" s="5"/>
    </row>
    <row r="38" spans="1:8" ht="45">
      <c r="A38" s="5"/>
      <c r="B38" s="8"/>
      <c r="C38" s="295" t="s">
        <v>62</v>
      </c>
      <c r="D38" s="296"/>
      <c r="E38" s="297" t="s">
        <v>63</v>
      </c>
      <c r="F38" s="299">
        <f>F39</f>
        <v>1571</v>
      </c>
      <c r="G38" s="299">
        <f>SUM(G40)</f>
        <v>1571</v>
      </c>
      <c r="H38" s="5"/>
    </row>
    <row r="39" spans="1:8" ht="33.75">
      <c r="A39" s="5"/>
      <c r="B39" s="8"/>
      <c r="C39" s="11"/>
      <c r="D39" s="12" t="s">
        <v>69</v>
      </c>
      <c r="E39" s="13" t="s">
        <v>70</v>
      </c>
      <c r="F39" s="15">
        <v>1571</v>
      </c>
      <c r="G39" s="15"/>
      <c r="H39" s="5"/>
    </row>
    <row r="40" spans="1:8" ht="14.25">
      <c r="A40" s="5"/>
      <c r="B40" s="11"/>
      <c r="C40" s="11"/>
      <c r="D40" s="9" t="s">
        <v>64</v>
      </c>
      <c r="E40" s="10" t="s">
        <v>65</v>
      </c>
      <c r="F40" s="15"/>
      <c r="G40" s="15">
        <v>1571</v>
      </c>
      <c r="H40" s="5"/>
    </row>
    <row r="41" spans="1:8" ht="14.25">
      <c r="A41" s="5"/>
      <c r="B41" s="350" t="s">
        <v>66</v>
      </c>
      <c r="C41" s="350"/>
      <c r="D41" s="350"/>
      <c r="E41" s="350"/>
      <c r="F41" s="294">
        <f>F24+F18+F9</f>
        <v>1051474</v>
      </c>
      <c r="G41" s="294">
        <f>G24+G18+G9</f>
        <v>1051474</v>
      </c>
      <c r="H41" s="5"/>
    </row>
    <row r="42" spans="1:8" ht="14.25">
      <c r="A42" s="5"/>
      <c r="B42" s="7"/>
      <c r="C42" s="7"/>
      <c r="D42" s="7"/>
      <c r="E42" s="7"/>
      <c r="F42" s="7"/>
      <c r="G42" s="50"/>
      <c r="H42" s="5"/>
    </row>
    <row r="45" spans="2:8" ht="27.75" customHeight="1">
      <c r="B45" s="349" t="s">
        <v>196</v>
      </c>
      <c r="C45" s="349"/>
      <c r="D45" s="349"/>
      <c r="E45" s="349"/>
      <c r="F45" s="349"/>
      <c r="G45" s="349"/>
      <c r="H45" s="349"/>
    </row>
    <row r="47" spans="2:6" ht="14.25">
      <c r="B47" s="19" t="s">
        <v>2</v>
      </c>
      <c r="C47" s="19" t="s">
        <v>3</v>
      </c>
      <c r="D47" s="19" t="s">
        <v>4</v>
      </c>
      <c r="E47" s="19" t="s">
        <v>5</v>
      </c>
      <c r="F47" s="64" t="s">
        <v>6</v>
      </c>
    </row>
    <row r="48" spans="2:6" ht="14.25">
      <c r="B48" s="289">
        <v>852</v>
      </c>
      <c r="C48" s="289"/>
      <c r="D48" s="289"/>
      <c r="E48" s="289" t="s">
        <v>7</v>
      </c>
      <c r="F48" s="290">
        <f>F50</f>
        <v>24900</v>
      </c>
    </row>
    <row r="49" spans="2:6" ht="33.75">
      <c r="B49" s="19"/>
      <c r="C49" s="19">
        <v>85212</v>
      </c>
      <c r="D49" s="19"/>
      <c r="E49" s="20" t="s">
        <v>8</v>
      </c>
      <c r="F49" s="22">
        <f>F50</f>
        <v>24900</v>
      </c>
    </row>
    <row r="50" spans="2:6" ht="14.25">
      <c r="B50" s="19"/>
      <c r="C50" s="19"/>
      <c r="D50" s="21" t="s">
        <v>126</v>
      </c>
      <c r="E50" s="19" t="s">
        <v>127</v>
      </c>
      <c r="F50" s="22">
        <v>24900</v>
      </c>
    </row>
    <row r="51" ht="32.25" customHeight="1"/>
    <row r="52" ht="14.25">
      <c r="E52" s="67" t="s">
        <v>128</v>
      </c>
    </row>
    <row r="53" ht="14.25">
      <c r="E53" s="47"/>
    </row>
    <row r="54" ht="14.25">
      <c r="E54" s="68" t="s">
        <v>129</v>
      </c>
    </row>
  </sheetData>
  <sheetProtection/>
  <mergeCells count="3">
    <mergeCell ref="B6:H6"/>
    <mergeCell ref="B45:H45"/>
    <mergeCell ref="B41:E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12" sqref="C12:C22"/>
    </sheetView>
  </sheetViews>
  <sheetFormatPr defaultColWidth="4.5" defaultRowHeight="14.25"/>
  <cols>
    <col min="1" max="1" width="4.19921875" style="0" customWidth="1"/>
    <col min="2" max="2" width="5.59765625" style="0" customWidth="1"/>
    <col min="3" max="3" width="7.19921875" style="0" customWidth="1"/>
    <col min="4" max="4" width="35.5" style="0" customWidth="1"/>
    <col min="5" max="5" width="10.5" style="0" customWidth="1"/>
    <col min="6" max="6" width="11.59765625" style="0" customWidth="1"/>
    <col min="7" max="7" width="4.5" style="0" customWidth="1"/>
    <col min="8" max="8" width="8.59765625" style="0" customWidth="1"/>
    <col min="9" max="9" width="13" style="0" customWidth="1"/>
    <col min="10" max="10" width="11.59765625" style="0" customWidth="1"/>
    <col min="11" max="11" width="12.3984375" style="0" customWidth="1"/>
  </cols>
  <sheetData>
    <row r="1" ht="14.25">
      <c r="D1" s="1" t="s">
        <v>11</v>
      </c>
    </row>
    <row r="2" ht="14.25">
      <c r="D2" s="1" t="s">
        <v>197</v>
      </c>
    </row>
    <row r="3" ht="14.25">
      <c r="D3" s="1" t="s">
        <v>176</v>
      </c>
    </row>
    <row r="4" ht="14.25">
      <c r="D4" s="1" t="s">
        <v>198</v>
      </c>
    </row>
    <row r="5" ht="30.75" customHeight="1"/>
    <row r="6" spans="1:6" ht="29.25" customHeight="1">
      <c r="A6" s="351" t="s">
        <v>938</v>
      </c>
      <c r="B6" s="351"/>
      <c r="C6" s="351"/>
      <c r="D6" s="351"/>
      <c r="E6" s="351"/>
      <c r="F6" s="351"/>
    </row>
    <row r="8" ht="19.5" customHeight="1"/>
    <row r="9" spans="1:6" ht="14.25">
      <c r="A9" s="18" t="s">
        <v>2</v>
      </c>
      <c r="B9" s="18" t="s">
        <v>12</v>
      </c>
      <c r="C9" s="18" t="s">
        <v>4</v>
      </c>
      <c r="D9" s="18" t="s">
        <v>13</v>
      </c>
      <c r="E9" s="24" t="s">
        <v>14</v>
      </c>
      <c r="F9" s="24" t="s">
        <v>15</v>
      </c>
    </row>
    <row r="10" spans="1:6" s="1" customFormat="1" ht="12.75">
      <c r="A10" s="300">
        <v>600</v>
      </c>
      <c r="B10" s="304"/>
      <c r="C10" s="300"/>
      <c r="D10" s="300" t="s">
        <v>16</v>
      </c>
      <c r="E10" s="301"/>
      <c r="F10" s="301">
        <f>F12</f>
        <v>64000</v>
      </c>
    </row>
    <row r="11" spans="1:6" ht="14.25">
      <c r="A11" s="18"/>
      <c r="B11" s="302">
        <v>60004</v>
      </c>
      <c r="C11" s="302"/>
      <c r="D11" s="302" t="s">
        <v>17</v>
      </c>
      <c r="E11" s="303"/>
      <c r="F11" s="303">
        <f>F12</f>
        <v>64000</v>
      </c>
    </row>
    <row r="12" spans="1:6" ht="22.5">
      <c r="A12" s="18"/>
      <c r="B12" s="18"/>
      <c r="C12" s="260">
        <v>2310</v>
      </c>
      <c r="D12" s="23" t="s">
        <v>74</v>
      </c>
      <c r="E12" s="25"/>
      <c r="F12" s="25">
        <v>64000</v>
      </c>
    </row>
    <row r="13" spans="1:11" s="1" customFormat="1" ht="12.75">
      <c r="A13" s="300">
        <v>801</v>
      </c>
      <c r="B13" s="300"/>
      <c r="C13" s="323"/>
      <c r="D13" s="300" t="s">
        <v>156</v>
      </c>
      <c r="E13" s="301">
        <f>E17+E14</f>
        <v>187275</v>
      </c>
      <c r="F13" s="301">
        <f>F17+F14</f>
        <v>429752</v>
      </c>
      <c r="H13" s="256"/>
      <c r="I13" s="258"/>
      <c r="J13" s="258"/>
      <c r="K13" s="257"/>
    </row>
    <row r="14" spans="1:11" s="1" customFormat="1" ht="12.75">
      <c r="A14" s="27"/>
      <c r="B14" s="308">
        <v>80103</v>
      </c>
      <c r="C14" s="324"/>
      <c r="D14" s="308" t="s">
        <v>131</v>
      </c>
      <c r="E14" s="309">
        <f>E15</f>
        <v>8978</v>
      </c>
      <c r="F14" s="309">
        <f>F15+F16</f>
        <v>12155</v>
      </c>
      <c r="H14" s="256"/>
      <c r="I14" s="258"/>
      <c r="J14" s="258"/>
      <c r="K14" s="258"/>
    </row>
    <row r="15" spans="1:6" s="1" customFormat="1" ht="22.5">
      <c r="A15" s="27"/>
      <c r="B15" s="65"/>
      <c r="C15" s="325">
        <v>2310</v>
      </c>
      <c r="D15" s="23" t="s">
        <v>75</v>
      </c>
      <c r="E15" s="66">
        <v>8978</v>
      </c>
      <c r="F15" s="66">
        <v>3177</v>
      </c>
    </row>
    <row r="16" spans="1:6" s="1" customFormat="1" ht="45">
      <c r="A16" s="250"/>
      <c r="B16" s="251"/>
      <c r="C16" s="252" t="s">
        <v>548</v>
      </c>
      <c r="D16" s="253" t="s">
        <v>549</v>
      </c>
      <c r="E16" s="254"/>
      <c r="F16" s="255">
        <v>8978</v>
      </c>
    </row>
    <row r="17" spans="1:6" ht="14.25">
      <c r="A17" s="18"/>
      <c r="B17" s="302">
        <v>80104</v>
      </c>
      <c r="C17" s="326"/>
      <c r="D17" s="310" t="s">
        <v>18</v>
      </c>
      <c r="E17" s="311">
        <f>E18</f>
        <v>178297</v>
      </c>
      <c r="F17" s="311">
        <f>F18+F19</f>
        <v>417597</v>
      </c>
    </row>
    <row r="18" spans="1:6" ht="22.5">
      <c r="A18" s="18"/>
      <c r="B18" s="18"/>
      <c r="C18" s="260">
        <v>2310</v>
      </c>
      <c r="D18" s="23" t="s">
        <v>75</v>
      </c>
      <c r="E18" s="25">
        <v>178297</v>
      </c>
      <c r="F18" s="25">
        <v>239300</v>
      </c>
    </row>
    <row r="19" spans="1:6" ht="14.25">
      <c r="A19" s="18"/>
      <c r="B19" s="18"/>
      <c r="C19" s="260">
        <v>4010</v>
      </c>
      <c r="D19" s="23" t="s">
        <v>130</v>
      </c>
      <c r="E19" s="25"/>
      <c r="F19" s="25">
        <v>178297</v>
      </c>
    </row>
    <row r="20" spans="1:6" ht="14.25">
      <c r="A20" s="305">
        <v>900</v>
      </c>
      <c r="B20" s="305"/>
      <c r="C20" s="327"/>
      <c r="D20" s="306" t="s">
        <v>93</v>
      </c>
      <c r="E20" s="307"/>
      <c r="F20" s="307">
        <f>F21</f>
        <v>15000</v>
      </c>
    </row>
    <row r="21" spans="1:6" ht="14.25">
      <c r="A21" s="18"/>
      <c r="B21" s="302">
        <v>90002</v>
      </c>
      <c r="C21" s="328"/>
      <c r="D21" s="312" t="s">
        <v>149</v>
      </c>
      <c r="E21" s="303"/>
      <c r="F21" s="303">
        <f>F22</f>
        <v>15000</v>
      </c>
    </row>
    <row r="22" spans="1:6" ht="14.25">
      <c r="A22" s="18"/>
      <c r="B22" s="18"/>
      <c r="C22" s="260">
        <v>2320</v>
      </c>
      <c r="D22" s="23" t="s">
        <v>150</v>
      </c>
      <c r="E22" s="25"/>
      <c r="F22" s="25">
        <v>15000</v>
      </c>
    </row>
    <row r="23" spans="1:6" s="1" customFormat="1" ht="20.25" customHeight="1">
      <c r="A23" s="300"/>
      <c r="B23" s="300"/>
      <c r="C23" s="300"/>
      <c r="D23" s="313" t="s">
        <v>19</v>
      </c>
      <c r="E23" s="314">
        <f>E13</f>
        <v>187275</v>
      </c>
      <c r="F23" s="314">
        <f>F13+F10+F20</f>
        <v>508752</v>
      </c>
    </row>
    <row r="24" spans="5:6" ht="14.25">
      <c r="E24" s="3"/>
      <c r="F24" s="3"/>
    </row>
    <row r="25" spans="5:6" ht="14.25">
      <c r="E25" s="3"/>
      <c r="F25" s="3"/>
    </row>
    <row r="26" ht="14.25">
      <c r="D26" s="1" t="s">
        <v>20</v>
      </c>
    </row>
    <row r="27" ht="14.25">
      <c r="D27" s="1"/>
    </row>
    <row r="28" ht="14.25">
      <c r="D28" s="1" t="s">
        <v>141</v>
      </c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8.796875" defaultRowHeight="14.25"/>
  <cols>
    <col min="2" max="2" width="52.3984375" style="0" customWidth="1"/>
    <col min="3" max="3" width="10.69921875" style="0" customWidth="1"/>
  </cols>
  <sheetData>
    <row r="1" ht="14.25">
      <c r="B1" s="1" t="s">
        <v>105</v>
      </c>
    </row>
    <row r="2" ht="14.25">
      <c r="B2" s="1" t="s">
        <v>193</v>
      </c>
    </row>
    <row r="3" ht="14.25">
      <c r="B3" s="1" t="s">
        <v>175</v>
      </c>
    </row>
    <row r="4" ht="14.25">
      <c r="B4" s="1" t="s">
        <v>202</v>
      </c>
    </row>
    <row r="5" ht="27.75" customHeight="1"/>
    <row r="6" s="1" customFormat="1" ht="12.75">
      <c r="B6" s="69" t="s">
        <v>203</v>
      </c>
    </row>
    <row r="7" s="1" customFormat="1" ht="30.75" customHeight="1">
      <c r="B7" s="69"/>
    </row>
    <row r="8" spans="1:3" ht="16.5" customHeight="1">
      <c r="A8" s="54" t="s">
        <v>4</v>
      </c>
      <c r="B8" s="54" t="s">
        <v>5</v>
      </c>
      <c r="C8" s="158" t="s">
        <v>6</v>
      </c>
    </row>
    <row r="9" spans="1:3" ht="14.25">
      <c r="A9" s="159" t="s">
        <v>199</v>
      </c>
      <c r="B9" s="160" t="s">
        <v>200</v>
      </c>
      <c r="C9" s="161">
        <v>800100</v>
      </c>
    </row>
    <row r="10" spans="1:3" s="53" customFormat="1" ht="19.5" customHeight="1">
      <c r="A10" s="96"/>
      <c r="B10" s="56" t="s">
        <v>151</v>
      </c>
      <c r="C10" s="101">
        <f>SUM(C9:C9)</f>
        <v>800100</v>
      </c>
    </row>
    <row r="11" s="51" customFormat="1" ht="28.5" customHeight="1">
      <c r="C11" s="162"/>
    </row>
    <row r="12" ht="26.25" customHeight="1">
      <c r="C12" s="163"/>
    </row>
    <row r="13" spans="1:3" ht="14.25">
      <c r="A13" s="102" t="s">
        <v>4</v>
      </c>
      <c r="B13" s="145" t="s">
        <v>5</v>
      </c>
      <c r="C13" s="164" t="s">
        <v>6</v>
      </c>
    </row>
    <row r="14" spans="1:3" ht="14.25">
      <c r="A14" s="155">
        <v>992</v>
      </c>
      <c r="B14" s="59" t="s">
        <v>103</v>
      </c>
      <c r="C14" s="165" t="s">
        <v>201</v>
      </c>
    </row>
    <row r="15" spans="1:3" ht="14.25">
      <c r="A15" s="96"/>
      <c r="B15" s="56" t="s">
        <v>104</v>
      </c>
      <c r="C15" s="166" t="str">
        <f>C14</f>
        <v>835 135,00</v>
      </c>
    </row>
    <row r="16" ht="32.25" customHeight="1"/>
    <row r="17" ht="15">
      <c r="B17" s="28" t="s">
        <v>204</v>
      </c>
    </row>
    <row r="18" ht="15">
      <c r="B18" s="28"/>
    </row>
    <row r="19" ht="15">
      <c r="B19" s="76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2">
      <selection activeCell="J28" sqref="J28"/>
    </sheetView>
  </sheetViews>
  <sheetFormatPr defaultColWidth="13.09765625" defaultRowHeight="14.25"/>
  <cols>
    <col min="1" max="1" width="5.3984375" style="0" customWidth="1"/>
    <col min="2" max="2" width="6.69921875" style="0" customWidth="1"/>
    <col min="3" max="3" width="40.3984375" style="0" customWidth="1"/>
    <col min="4" max="4" width="9" style="0" customWidth="1"/>
    <col min="5" max="5" width="8.8984375" style="0" customWidth="1"/>
    <col min="6" max="6" width="8" style="0" customWidth="1"/>
  </cols>
  <sheetData>
    <row r="1" ht="14.25">
      <c r="D1" s="1" t="s">
        <v>21</v>
      </c>
    </row>
    <row r="2" ht="14.25">
      <c r="D2" s="1" t="s">
        <v>207</v>
      </c>
    </row>
    <row r="3" ht="14.25">
      <c r="D3" s="1" t="s">
        <v>108</v>
      </c>
    </row>
    <row r="4" ht="14.25">
      <c r="D4" s="1" t="s">
        <v>208</v>
      </c>
    </row>
    <row r="7" spans="1:6" ht="14.25">
      <c r="A7" s="353" t="s">
        <v>209</v>
      </c>
      <c r="B7" s="353"/>
      <c r="C7" s="353"/>
      <c r="D7" s="353"/>
      <c r="E7" s="353"/>
      <c r="F7" s="353"/>
    </row>
    <row r="9" spans="1:6" ht="22.5" customHeight="1">
      <c r="A9" s="103" t="s">
        <v>22</v>
      </c>
      <c r="B9" s="103"/>
      <c r="C9" s="103"/>
      <c r="D9" s="354" t="s">
        <v>23</v>
      </c>
      <c r="E9" s="354"/>
      <c r="F9" s="354"/>
    </row>
    <row r="10" spans="1:6" ht="22.5">
      <c r="A10" s="104" t="s">
        <v>2</v>
      </c>
      <c r="B10" s="104" t="s">
        <v>12</v>
      </c>
      <c r="C10" s="104" t="s">
        <v>24</v>
      </c>
      <c r="D10" s="105" t="s">
        <v>97</v>
      </c>
      <c r="E10" s="105" t="s">
        <v>868</v>
      </c>
      <c r="F10" s="105" t="s">
        <v>25</v>
      </c>
    </row>
    <row r="11" spans="1:6" ht="33.75">
      <c r="A11" s="106">
        <v>600</v>
      </c>
      <c r="B11" s="106">
        <v>60004</v>
      </c>
      <c r="C11" s="107" t="s">
        <v>73</v>
      </c>
      <c r="D11" s="108"/>
      <c r="E11" s="108"/>
      <c r="F11" s="109">
        <v>64000</v>
      </c>
    </row>
    <row r="12" spans="1:6" ht="22.5">
      <c r="A12" s="106">
        <v>801</v>
      </c>
      <c r="B12" s="106">
        <v>80103</v>
      </c>
      <c r="C12" s="107" t="s">
        <v>866</v>
      </c>
      <c r="D12" s="109">
        <v>3177</v>
      </c>
      <c r="E12" s="108"/>
      <c r="F12" s="109"/>
    </row>
    <row r="13" spans="1:6" ht="33.75">
      <c r="A13" s="106">
        <v>801</v>
      </c>
      <c r="B13" s="106">
        <v>80104</v>
      </c>
      <c r="C13" s="119" t="s">
        <v>206</v>
      </c>
      <c r="D13" s="110">
        <v>239300</v>
      </c>
      <c r="E13" s="110"/>
      <c r="F13" s="110"/>
    </row>
    <row r="14" spans="1:6" ht="14.25">
      <c r="A14" s="106">
        <v>900</v>
      </c>
      <c r="B14" s="106">
        <v>90017</v>
      </c>
      <c r="C14" s="107" t="s">
        <v>72</v>
      </c>
      <c r="D14" s="110"/>
      <c r="E14" s="110">
        <v>1527000</v>
      </c>
      <c r="F14" s="110">
        <v>440000</v>
      </c>
    </row>
    <row r="15" spans="1:6" ht="22.5">
      <c r="A15" s="106">
        <v>900</v>
      </c>
      <c r="B15" s="106">
        <v>90002</v>
      </c>
      <c r="C15" s="111" t="s">
        <v>152</v>
      </c>
      <c r="D15" s="110"/>
      <c r="E15" s="110"/>
      <c r="F15" s="110">
        <v>15000</v>
      </c>
    </row>
    <row r="16" spans="1:6" ht="14.25">
      <c r="A16" s="112">
        <v>921</v>
      </c>
      <c r="B16" s="112">
        <v>92114</v>
      </c>
      <c r="C16" s="355" t="s">
        <v>26</v>
      </c>
      <c r="D16" s="113">
        <v>832534</v>
      </c>
      <c r="E16" s="114"/>
      <c r="F16" s="114">
        <v>100000</v>
      </c>
    </row>
    <row r="17" spans="1:6" ht="14.25">
      <c r="A17" s="106">
        <v>921</v>
      </c>
      <c r="B17" s="106">
        <v>92116</v>
      </c>
      <c r="C17" s="356"/>
      <c r="D17" s="110">
        <v>161820</v>
      </c>
      <c r="E17" s="110"/>
      <c r="F17" s="110"/>
    </row>
    <row r="18" spans="1:7" ht="14.25">
      <c r="A18" s="106"/>
      <c r="B18" s="106"/>
      <c r="C18" s="115" t="s">
        <v>19</v>
      </c>
      <c r="D18" s="116">
        <f>SUM(D11:D17)</f>
        <v>1236831</v>
      </c>
      <c r="E18" s="116">
        <f>SUM(E11:E17)</f>
        <v>1527000</v>
      </c>
      <c r="F18" s="116">
        <f>SUM(F11:F17)</f>
        <v>619000</v>
      </c>
      <c r="G18" s="42"/>
    </row>
    <row r="19" spans="1:6" ht="14.25">
      <c r="A19" s="120"/>
      <c r="B19" s="91"/>
      <c r="C19" s="121" t="s">
        <v>76</v>
      </c>
      <c r="D19" s="357">
        <f>SUM(D18:F18)</f>
        <v>3382831</v>
      </c>
      <c r="E19" s="358"/>
      <c r="F19" s="358"/>
    </row>
    <row r="22" spans="1:6" ht="26.25" customHeight="1">
      <c r="A22" s="103" t="s">
        <v>27</v>
      </c>
      <c r="B22" s="4"/>
      <c r="C22" s="103"/>
      <c r="D22" s="359" t="s">
        <v>23</v>
      </c>
      <c r="E22" s="360"/>
      <c r="F22" s="361"/>
    </row>
    <row r="23" spans="1:6" ht="22.5">
      <c r="A23" s="117" t="s">
        <v>2</v>
      </c>
      <c r="B23" s="117" t="s">
        <v>12</v>
      </c>
      <c r="C23" s="117" t="s">
        <v>24</v>
      </c>
      <c r="D23" s="105" t="s">
        <v>97</v>
      </c>
      <c r="E23" s="105" t="s">
        <v>868</v>
      </c>
      <c r="F23" s="105" t="s">
        <v>25</v>
      </c>
    </row>
    <row r="24" spans="1:6" ht="22.5">
      <c r="A24" s="118">
        <v>801</v>
      </c>
      <c r="B24" s="118">
        <v>80101</v>
      </c>
      <c r="C24" s="119" t="s">
        <v>210</v>
      </c>
      <c r="D24" s="109">
        <v>688900</v>
      </c>
      <c r="E24" s="110"/>
      <c r="F24" s="110"/>
    </row>
    <row r="25" spans="1:6" ht="33.75">
      <c r="A25" s="118">
        <v>801</v>
      </c>
      <c r="B25" s="118">
        <v>80103</v>
      </c>
      <c r="C25" s="119" t="s">
        <v>867</v>
      </c>
      <c r="D25" s="110">
        <v>192697</v>
      </c>
      <c r="E25" s="110"/>
      <c r="F25" s="110"/>
    </row>
    <row r="26" spans="1:6" ht="22.5">
      <c r="A26" s="118">
        <v>801</v>
      </c>
      <c r="B26" s="118">
        <v>80104</v>
      </c>
      <c r="C26" s="119" t="s">
        <v>211</v>
      </c>
      <c r="D26" s="109">
        <v>1155388</v>
      </c>
      <c r="E26" s="110"/>
      <c r="F26" s="110"/>
    </row>
    <row r="27" spans="1:7" ht="22.5">
      <c r="A27" s="118">
        <v>801</v>
      </c>
      <c r="B27" s="118">
        <v>80104</v>
      </c>
      <c r="C27" s="119" t="s">
        <v>901</v>
      </c>
      <c r="D27" s="110">
        <v>250813</v>
      </c>
      <c r="E27" s="110"/>
      <c r="F27" s="110"/>
      <c r="G27" s="42"/>
    </row>
    <row r="28" spans="1:6" ht="33.75">
      <c r="A28" s="104">
        <v>853</v>
      </c>
      <c r="B28" s="104">
        <v>85395</v>
      </c>
      <c r="C28" s="119" t="s">
        <v>212</v>
      </c>
      <c r="D28" s="110"/>
      <c r="E28" s="110"/>
      <c r="F28" s="110">
        <v>9000</v>
      </c>
    </row>
    <row r="29" spans="1:6" ht="14.25">
      <c r="A29" s="118">
        <v>926</v>
      </c>
      <c r="B29" s="118">
        <v>92695</v>
      </c>
      <c r="C29" s="119" t="s">
        <v>213</v>
      </c>
      <c r="D29" s="110"/>
      <c r="E29" s="110"/>
      <c r="F29" s="110">
        <v>36000</v>
      </c>
    </row>
    <row r="30" spans="1:6" ht="14.25">
      <c r="A30" s="118"/>
      <c r="B30" s="118"/>
      <c r="C30" s="167" t="s">
        <v>19</v>
      </c>
      <c r="D30" s="26">
        <f>SUM(D24:D29)</f>
        <v>2287798</v>
      </c>
      <c r="E30" s="26">
        <f>SUM(E24:E29)</f>
        <v>0</v>
      </c>
      <c r="F30" s="26">
        <f>SUM(F24:F29)</f>
        <v>45000</v>
      </c>
    </row>
    <row r="31" spans="1:6" ht="14.25">
      <c r="A31" s="118"/>
      <c r="B31" s="118"/>
      <c r="C31" s="194" t="s">
        <v>76</v>
      </c>
      <c r="D31" s="352">
        <f>SUM(D30:F30)</f>
        <v>2332798</v>
      </c>
      <c r="E31" s="352"/>
      <c r="F31" s="352"/>
    </row>
    <row r="32" ht="24.75" customHeight="1">
      <c r="C32" s="168"/>
    </row>
    <row r="33" spans="4:6" ht="14.25">
      <c r="D33" s="1" t="s">
        <v>28</v>
      </c>
      <c r="E33" s="1"/>
      <c r="F33" s="1"/>
    </row>
    <row r="34" spans="4:6" ht="14.25">
      <c r="D34" s="1"/>
      <c r="E34" s="1"/>
      <c r="F34" s="1"/>
    </row>
    <row r="35" spans="4:6" ht="14.25">
      <c r="D35" s="1" t="s">
        <v>136</v>
      </c>
      <c r="E35" s="1"/>
      <c r="F35" s="1"/>
    </row>
  </sheetData>
  <sheetProtection/>
  <mergeCells count="6">
    <mergeCell ref="D31:F31"/>
    <mergeCell ref="A7:F7"/>
    <mergeCell ref="D9:F9"/>
    <mergeCell ref="C16:C17"/>
    <mergeCell ref="D19:F19"/>
    <mergeCell ref="D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">
      <selection activeCell="K34" sqref="K34"/>
    </sheetView>
  </sheetViews>
  <sheetFormatPr defaultColWidth="8.796875" defaultRowHeight="14.25"/>
  <cols>
    <col min="1" max="1" width="5" style="0" customWidth="1"/>
    <col min="2" max="2" width="7.59765625" style="0" customWidth="1"/>
    <col min="3" max="3" width="11.09765625" style="0" customWidth="1"/>
    <col min="4" max="4" width="9.09765625" style="0" customWidth="1"/>
    <col min="5" max="5" width="10.19921875" style="0" customWidth="1"/>
    <col min="6" max="6" width="9.59765625" style="0" customWidth="1"/>
    <col min="7" max="7" width="10.5" style="0" customWidth="1"/>
    <col min="8" max="8" width="10" style="0" customWidth="1"/>
  </cols>
  <sheetData>
    <row r="1" ht="14.25">
      <c r="F1" s="1" t="s">
        <v>29</v>
      </c>
    </row>
    <row r="2" ht="14.25">
      <c r="F2" s="1" t="s">
        <v>207</v>
      </c>
    </row>
    <row r="3" ht="14.25">
      <c r="F3" s="1" t="s">
        <v>108</v>
      </c>
    </row>
    <row r="4" ht="14.25">
      <c r="F4" s="1" t="s">
        <v>214</v>
      </c>
    </row>
    <row r="5" ht="6.75" customHeight="1">
      <c r="F5" s="1"/>
    </row>
    <row r="6" spans="1:8" ht="27" customHeight="1">
      <c r="A6" s="348" t="s">
        <v>153</v>
      </c>
      <c r="B6" s="348"/>
      <c r="C6" s="348"/>
      <c r="D6" s="348"/>
      <c r="E6" s="348"/>
      <c r="F6" s="348"/>
      <c r="G6" s="348"/>
      <c r="H6" s="348"/>
    </row>
    <row r="7" ht="15.75" customHeight="1"/>
    <row r="8" spans="1:8" ht="14.25">
      <c r="A8" s="377" t="s">
        <v>77</v>
      </c>
      <c r="B8" s="368" t="s">
        <v>78</v>
      </c>
      <c r="C8" s="369"/>
      <c r="D8" s="377" t="s">
        <v>215</v>
      </c>
      <c r="E8" s="378" t="s">
        <v>79</v>
      </c>
      <c r="F8" s="378"/>
      <c r="G8" s="29" t="s">
        <v>89</v>
      </c>
      <c r="H8" s="377" t="s">
        <v>216</v>
      </c>
    </row>
    <row r="9" spans="1:8" ht="51" customHeight="1">
      <c r="A9" s="377"/>
      <c r="B9" s="370"/>
      <c r="C9" s="371"/>
      <c r="D9" s="377"/>
      <c r="E9" s="29" t="s">
        <v>76</v>
      </c>
      <c r="F9" s="30" t="s">
        <v>80</v>
      </c>
      <c r="G9" s="29" t="s">
        <v>76</v>
      </c>
      <c r="H9" s="377"/>
    </row>
    <row r="10" spans="1:8" s="32" customFormat="1" ht="15">
      <c r="A10" s="31" t="s">
        <v>81</v>
      </c>
      <c r="B10" s="364" t="s">
        <v>82</v>
      </c>
      <c r="C10" s="365"/>
      <c r="D10" s="195">
        <f>D12</f>
        <v>211010</v>
      </c>
      <c r="E10" s="195">
        <f>E12+E13</f>
        <v>5004645</v>
      </c>
      <c r="F10" s="195">
        <f>F12+F13</f>
        <v>1967000</v>
      </c>
      <c r="G10" s="195">
        <f>G12+G13</f>
        <v>5004645</v>
      </c>
      <c r="H10" s="195">
        <f>H12</f>
        <v>211010</v>
      </c>
    </row>
    <row r="11" spans="1:8" s="32" customFormat="1" ht="28.5" customHeight="1">
      <c r="A11" s="31"/>
      <c r="B11" s="366" t="s">
        <v>877</v>
      </c>
      <c r="C11" s="367"/>
      <c r="D11" s="195"/>
      <c r="E11" s="195"/>
      <c r="F11" s="195"/>
      <c r="G11" s="195"/>
      <c r="H11" s="195"/>
    </row>
    <row r="12" spans="1:8" ht="16.5" customHeight="1">
      <c r="A12" s="33"/>
      <c r="B12" s="366" t="s">
        <v>878</v>
      </c>
      <c r="C12" s="367"/>
      <c r="D12" s="196">
        <v>211010</v>
      </c>
      <c r="E12" s="196">
        <v>4564645</v>
      </c>
      <c r="F12" s="196">
        <v>1527000</v>
      </c>
      <c r="G12" s="196">
        <v>4564645</v>
      </c>
      <c r="H12" s="196">
        <v>211010</v>
      </c>
    </row>
    <row r="13" spans="1:8" ht="13.5" customHeight="1">
      <c r="A13" s="33"/>
      <c r="B13" s="362" t="s">
        <v>869</v>
      </c>
      <c r="C13" s="363"/>
      <c r="D13" s="33"/>
      <c r="E13" s="197">
        <v>440000</v>
      </c>
      <c r="F13" s="197">
        <v>440000</v>
      </c>
      <c r="G13" s="197">
        <v>440000</v>
      </c>
      <c r="H13" s="33"/>
    </row>
    <row r="14" spans="1:8" ht="14.25">
      <c r="A14" s="34"/>
      <c r="B14" s="34"/>
      <c r="C14" s="35"/>
      <c r="D14" s="34"/>
      <c r="E14" s="34"/>
      <c r="F14" s="34"/>
      <c r="G14" s="34"/>
      <c r="H14" s="34"/>
    </row>
    <row r="15" spans="1:8" ht="14.25">
      <c r="A15" s="70"/>
      <c r="B15" s="70"/>
      <c r="C15" s="71"/>
      <c r="D15" s="71"/>
      <c r="G15" s="29" t="s">
        <v>14</v>
      </c>
      <c r="H15" s="29" t="s">
        <v>15</v>
      </c>
    </row>
    <row r="16" spans="1:10" s="73" customFormat="1" ht="24.75" customHeight="1">
      <c r="A16" s="126" t="s">
        <v>83</v>
      </c>
      <c r="B16" s="379" t="s">
        <v>87</v>
      </c>
      <c r="C16" s="380"/>
      <c r="D16" s="380"/>
      <c r="E16" s="380"/>
      <c r="F16" s="381"/>
      <c r="G16" s="127">
        <f>G18+G31</f>
        <v>474200</v>
      </c>
      <c r="H16" s="127">
        <f>H18+H31</f>
        <v>474200</v>
      </c>
      <c r="J16" s="74"/>
    </row>
    <row r="17" spans="1:8" ht="26.25">
      <c r="A17" s="128" t="s">
        <v>132</v>
      </c>
      <c r="B17" s="128" t="s">
        <v>92</v>
      </c>
      <c r="C17" s="382" t="s">
        <v>5</v>
      </c>
      <c r="D17" s="373"/>
      <c r="E17" s="373"/>
      <c r="F17" s="374"/>
      <c r="G17" s="129"/>
      <c r="H17" s="129"/>
    </row>
    <row r="18" spans="1:8" s="72" customFormat="1" ht="16.5" customHeight="1">
      <c r="A18" s="379" t="s">
        <v>84</v>
      </c>
      <c r="B18" s="384"/>
      <c r="C18" s="384"/>
      <c r="D18" s="384"/>
      <c r="E18" s="384"/>
      <c r="F18" s="385"/>
      <c r="G18" s="178">
        <f>G19+G25</f>
        <v>227000</v>
      </c>
      <c r="H18" s="178">
        <f>H19+H25</f>
        <v>227000</v>
      </c>
    </row>
    <row r="19" spans="1:8" ht="15">
      <c r="A19" s="130">
        <v>80148</v>
      </c>
      <c r="B19" s="131"/>
      <c r="C19" s="372" t="s">
        <v>99</v>
      </c>
      <c r="D19" s="373"/>
      <c r="E19" s="373"/>
      <c r="F19" s="374"/>
      <c r="G19" s="179">
        <f>SUM(G20:G24)</f>
        <v>220200</v>
      </c>
      <c r="H19" s="179">
        <f>SUM(H22:H24)</f>
        <v>220200</v>
      </c>
    </row>
    <row r="20" spans="1:8" ht="15">
      <c r="A20" s="130"/>
      <c r="B20" s="132" t="s">
        <v>85</v>
      </c>
      <c r="C20" s="372" t="s">
        <v>101</v>
      </c>
      <c r="D20" s="373"/>
      <c r="E20" s="373"/>
      <c r="F20" s="374"/>
      <c r="G20" s="179">
        <v>220000</v>
      </c>
      <c r="H20" s="180"/>
    </row>
    <row r="21" spans="1:8" ht="15">
      <c r="A21" s="130"/>
      <c r="B21" s="132" t="s">
        <v>86</v>
      </c>
      <c r="C21" s="372" t="s">
        <v>133</v>
      </c>
      <c r="D21" s="373"/>
      <c r="E21" s="373"/>
      <c r="F21" s="374"/>
      <c r="G21" s="179">
        <v>200</v>
      </c>
      <c r="H21" s="180"/>
    </row>
    <row r="22" spans="1:8" ht="15">
      <c r="A22" s="130"/>
      <c r="B22" s="131">
        <v>4210</v>
      </c>
      <c r="C22" s="372" t="s">
        <v>40</v>
      </c>
      <c r="D22" s="375"/>
      <c r="E22" s="375"/>
      <c r="F22" s="376"/>
      <c r="G22" s="179"/>
      <c r="H22" s="181">
        <v>3000</v>
      </c>
    </row>
    <row r="23" spans="1:8" ht="15">
      <c r="A23" s="130"/>
      <c r="B23" s="131">
        <v>4220</v>
      </c>
      <c r="C23" s="372" t="s">
        <v>134</v>
      </c>
      <c r="D23" s="373"/>
      <c r="E23" s="373"/>
      <c r="F23" s="374"/>
      <c r="G23" s="182"/>
      <c r="H23" s="181">
        <v>214700</v>
      </c>
    </row>
    <row r="24" spans="1:8" ht="15">
      <c r="A24" s="130"/>
      <c r="B24" s="131">
        <v>4300</v>
      </c>
      <c r="C24" s="372" t="s">
        <v>42</v>
      </c>
      <c r="D24" s="373"/>
      <c r="E24" s="373"/>
      <c r="F24" s="374"/>
      <c r="G24" s="183"/>
      <c r="H24" s="181">
        <v>2500</v>
      </c>
    </row>
    <row r="25" spans="1:8" ht="15">
      <c r="A25" s="130">
        <v>85495</v>
      </c>
      <c r="B25" s="131"/>
      <c r="C25" s="372" t="s">
        <v>98</v>
      </c>
      <c r="D25" s="373"/>
      <c r="E25" s="373"/>
      <c r="F25" s="374"/>
      <c r="G25" s="184">
        <f>SUM(G26:G28)</f>
        <v>6800</v>
      </c>
      <c r="H25" s="185">
        <f>SUM(H27:H30)</f>
        <v>6800</v>
      </c>
    </row>
    <row r="26" spans="1:8" ht="15">
      <c r="A26" s="130"/>
      <c r="B26" s="132" t="s">
        <v>85</v>
      </c>
      <c r="C26" s="372" t="s">
        <v>101</v>
      </c>
      <c r="D26" s="373"/>
      <c r="E26" s="373"/>
      <c r="F26" s="374"/>
      <c r="G26" s="186">
        <v>6500</v>
      </c>
      <c r="H26" s="185"/>
    </row>
    <row r="27" spans="1:8" ht="14.25">
      <c r="A27" s="130"/>
      <c r="B27" s="132" t="s">
        <v>88</v>
      </c>
      <c r="C27" s="372" t="s">
        <v>100</v>
      </c>
      <c r="D27" s="383"/>
      <c r="E27" s="383"/>
      <c r="F27" s="365"/>
      <c r="G27" s="184">
        <v>200</v>
      </c>
      <c r="H27" s="185"/>
    </row>
    <row r="28" spans="1:8" ht="15">
      <c r="A28" s="130"/>
      <c r="B28" s="132" t="s">
        <v>86</v>
      </c>
      <c r="C28" s="372" t="s">
        <v>133</v>
      </c>
      <c r="D28" s="373"/>
      <c r="E28" s="373"/>
      <c r="F28" s="374"/>
      <c r="G28" s="184">
        <v>100</v>
      </c>
      <c r="H28" s="185"/>
    </row>
    <row r="29" spans="1:8" ht="15">
      <c r="A29" s="130"/>
      <c r="B29" s="131">
        <v>4210</v>
      </c>
      <c r="C29" s="372" t="s">
        <v>40</v>
      </c>
      <c r="D29" s="375"/>
      <c r="E29" s="375"/>
      <c r="F29" s="376"/>
      <c r="G29" s="182"/>
      <c r="H29" s="181">
        <v>3200</v>
      </c>
    </row>
    <row r="30" spans="1:8" ht="15">
      <c r="A30" s="130"/>
      <c r="B30" s="131">
        <v>4300</v>
      </c>
      <c r="C30" s="372" t="s">
        <v>42</v>
      </c>
      <c r="D30" s="373"/>
      <c r="E30" s="373"/>
      <c r="F30" s="374"/>
      <c r="G30" s="183"/>
      <c r="H30" s="181">
        <v>3600</v>
      </c>
    </row>
    <row r="31" spans="1:8" ht="16.5" customHeight="1">
      <c r="A31" s="379" t="s">
        <v>135</v>
      </c>
      <c r="B31" s="384"/>
      <c r="C31" s="384"/>
      <c r="D31" s="384"/>
      <c r="E31" s="384"/>
      <c r="F31" s="385"/>
      <c r="G31" s="178">
        <f>G32+G38</f>
        <v>247200</v>
      </c>
      <c r="H31" s="178">
        <f>H32+H38</f>
        <v>247200</v>
      </c>
    </row>
    <row r="32" spans="1:8" ht="15">
      <c r="A32" s="130">
        <v>80148</v>
      </c>
      <c r="B32" s="131"/>
      <c r="C32" s="372" t="s">
        <v>99</v>
      </c>
      <c r="D32" s="373"/>
      <c r="E32" s="373"/>
      <c r="F32" s="374"/>
      <c r="G32" s="179">
        <f>SUM(G33:G37)</f>
        <v>235200</v>
      </c>
      <c r="H32" s="179">
        <f>SUM(H33:H37)</f>
        <v>235200</v>
      </c>
    </row>
    <row r="33" spans="1:8" ht="15">
      <c r="A33" s="130"/>
      <c r="B33" s="132" t="s">
        <v>85</v>
      </c>
      <c r="C33" s="372" t="s">
        <v>101</v>
      </c>
      <c r="D33" s="373"/>
      <c r="E33" s="373"/>
      <c r="F33" s="374"/>
      <c r="G33" s="179">
        <v>235000</v>
      </c>
      <c r="H33" s="180"/>
    </row>
    <row r="34" spans="1:8" ht="15">
      <c r="A34" s="130"/>
      <c r="B34" s="132" t="s">
        <v>86</v>
      </c>
      <c r="C34" s="372" t="s">
        <v>133</v>
      </c>
      <c r="D34" s="373"/>
      <c r="E34" s="373"/>
      <c r="F34" s="374"/>
      <c r="G34" s="179">
        <v>200</v>
      </c>
      <c r="H34" s="180"/>
    </row>
    <row r="35" spans="1:8" ht="15">
      <c r="A35" s="130"/>
      <c r="B35" s="131">
        <v>4210</v>
      </c>
      <c r="C35" s="372" t="s">
        <v>40</v>
      </c>
      <c r="D35" s="375"/>
      <c r="E35" s="375"/>
      <c r="F35" s="376"/>
      <c r="G35" s="179"/>
      <c r="H35" s="181">
        <v>4000</v>
      </c>
    </row>
    <row r="36" spans="1:8" ht="15">
      <c r="A36" s="130"/>
      <c r="B36" s="131">
        <v>4220</v>
      </c>
      <c r="C36" s="372" t="s">
        <v>134</v>
      </c>
      <c r="D36" s="373"/>
      <c r="E36" s="373"/>
      <c r="F36" s="374"/>
      <c r="G36" s="182"/>
      <c r="H36" s="181">
        <v>228700</v>
      </c>
    </row>
    <row r="37" spans="1:8" ht="15">
      <c r="A37" s="130"/>
      <c r="B37" s="131">
        <v>4300</v>
      </c>
      <c r="C37" s="372" t="s">
        <v>42</v>
      </c>
      <c r="D37" s="373"/>
      <c r="E37" s="373"/>
      <c r="F37" s="374"/>
      <c r="G37" s="183"/>
      <c r="H37" s="181">
        <v>2500</v>
      </c>
    </row>
    <row r="38" spans="1:8" ht="15">
      <c r="A38" s="130">
        <v>85495</v>
      </c>
      <c r="B38" s="131"/>
      <c r="C38" s="372" t="s">
        <v>98</v>
      </c>
      <c r="D38" s="373"/>
      <c r="E38" s="373"/>
      <c r="F38" s="374"/>
      <c r="G38" s="184">
        <f>SUM(G39:G41)</f>
        <v>12000</v>
      </c>
      <c r="H38" s="185">
        <f>SUM(H40:H43)</f>
        <v>12000</v>
      </c>
    </row>
    <row r="39" spans="1:8" ht="15">
      <c r="A39" s="130"/>
      <c r="B39" s="132" t="s">
        <v>85</v>
      </c>
      <c r="C39" s="372" t="s">
        <v>101</v>
      </c>
      <c r="D39" s="373"/>
      <c r="E39" s="373"/>
      <c r="F39" s="374"/>
      <c r="G39" s="186">
        <v>11600</v>
      </c>
      <c r="H39" s="185"/>
    </row>
    <row r="40" spans="1:8" ht="14.25">
      <c r="A40" s="130"/>
      <c r="B40" s="132" t="s">
        <v>88</v>
      </c>
      <c r="C40" s="372" t="s">
        <v>100</v>
      </c>
      <c r="D40" s="383"/>
      <c r="E40" s="383"/>
      <c r="F40" s="365"/>
      <c r="G40" s="184">
        <v>300</v>
      </c>
      <c r="H40" s="185"/>
    </row>
    <row r="41" spans="1:8" ht="15">
      <c r="A41" s="130"/>
      <c r="B41" s="132" t="s">
        <v>86</v>
      </c>
      <c r="C41" s="372" t="s">
        <v>133</v>
      </c>
      <c r="D41" s="373"/>
      <c r="E41" s="373"/>
      <c r="F41" s="374"/>
      <c r="G41" s="184">
        <v>100</v>
      </c>
      <c r="H41" s="185"/>
    </row>
    <row r="42" spans="1:8" ht="15">
      <c r="A42" s="130"/>
      <c r="B42" s="131">
        <v>4210</v>
      </c>
      <c r="C42" s="372" t="s">
        <v>40</v>
      </c>
      <c r="D42" s="375"/>
      <c r="E42" s="375"/>
      <c r="F42" s="376"/>
      <c r="G42" s="182"/>
      <c r="H42" s="181">
        <v>6000</v>
      </c>
    </row>
    <row r="43" spans="1:8" ht="15">
      <c r="A43" s="130"/>
      <c r="B43" s="131">
        <v>4300</v>
      </c>
      <c r="C43" s="372" t="s">
        <v>42</v>
      </c>
      <c r="D43" s="373"/>
      <c r="E43" s="373"/>
      <c r="F43" s="374"/>
      <c r="G43" s="183"/>
      <c r="H43" s="181">
        <v>6000</v>
      </c>
    </row>
    <row r="44" ht="8.25" customHeight="1"/>
    <row r="45" spans="6:7" ht="14.25">
      <c r="F45" s="1" t="s">
        <v>28</v>
      </c>
      <c r="G45" s="1"/>
    </row>
    <row r="46" spans="6:7" ht="9.75" customHeight="1">
      <c r="F46" s="1"/>
      <c r="G46" s="1"/>
    </row>
    <row r="47" spans="6:7" ht="14.25">
      <c r="F47" s="1" t="s">
        <v>136</v>
      </c>
      <c r="G47" s="1"/>
    </row>
  </sheetData>
  <sheetProtection/>
  <mergeCells count="38">
    <mergeCell ref="C43:F43"/>
    <mergeCell ref="A31:F31"/>
    <mergeCell ref="A18:F18"/>
    <mergeCell ref="C34:F34"/>
    <mergeCell ref="C35:F35"/>
    <mergeCell ref="C36:F36"/>
    <mergeCell ref="C37:F37"/>
    <mergeCell ref="C39:F39"/>
    <mergeCell ref="C28:F28"/>
    <mergeCell ref="C29:F29"/>
    <mergeCell ref="C30:F30"/>
    <mergeCell ref="C32:F32"/>
    <mergeCell ref="C33:F33"/>
    <mergeCell ref="C24:F24"/>
    <mergeCell ref="C21:F21"/>
    <mergeCell ref="C19:F19"/>
    <mergeCell ref="C41:F41"/>
    <mergeCell ref="C42:F42"/>
    <mergeCell ref="C38:F38"/>
    <mergeCell ref="B16:F16"/>
    <mergeCell ref="C17:F17"/>
    <mergeCell ref="C20:F20"/>
    <mergeCell ref="C27:F27"/>
    <mergeCell ref="C40:F40"/>
    <mergeCell ref="A6:H6"/>
    <mergeCell ref="A8:A9"/>
    <mergeCell ref="D8:D9"/>
    <mergeCell ref="E8:F8"/>
    <mergeCell ref="H8:H9"/>
    <mergeCell ref="B13:C13"/>
    <mergeCell ref="B10:C10"/>
    <mergeCell ref="B12:C12"/>
    <mergeCell ref="B8:C9"/>
    <mergeCell ref="C26:F26"/>
    <mergeCell ref="C22:F22"/>
    <mergeCell ref="C23:F23"/>
    <mergeCell ref="C25:F25"/>
    <mergeCell ref="B11:C11"/>
  </mergeCells>
  <printOptions/>
  <pageMargins left="0.7" right="0.7" top="0.75" bottom="0.39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1">
      <selection activeCell="D22" sqref="D22"/>
    </sheetView>
  </sheetViews>
  <sheetFormatPr defaultColWidth="8.796875" defaultRowHeight="14.25"/>
  <cols>
    <col min="1" max="1" width="6.8984375" style="0" customWidth="1"/>
    <col min="2" max="2" width="7" style="0" customWidth="1"/>
    <col min="3" max="3" width="20.19921875" style="0" customWidth="1"/>
    <col min="4" max="4" width="29.8984375" style="0" customWidth="1"/>
    <col min="5" max="5" width="11.59765625" style="0" customWidth="1"/>
  </cols>
  <sheetData>
    <row r="1" ht="14.25">
      <c r="D1" s="1" t="s">
        <v>106</v>
      </c>
    </row>
    <row r="2" ht="14.25">
      <c r="D2" s="1" t="s">
        <v>207</v>
      </c>
    </row>
    <row r="3" ht="14.25">
      <c r="D3" s="1" t="s">
        <v>108</v>
      </c>
    </row>
    <row r="4" ht="14.25">
      <c r="D4" s="1" t="s">
        <v>217</v>
      </c>
    </row>
    <row r="5" ht="14.25">
      <c r="E5" s="1"/>
    </row>
    <row r="6" spans="1:5" ht="28.5" customHeight="1">
      <c r="A6" s="348" t="s">
        <v>218</v>
      </c>
      <c r="B6" s="348"/>
      <c r="C6" s="348"/>
      <c r="D6" s="348"/>
      <c r="E6" s="348"/>
    </row>
    <row r="9" spans="1:5" ht="14.25">
      <c r="A9" s="389" t="s">
        <v>934</v>
      </c>
      <c r="B9" s="389"/>
      <c r="C9" s="389"/>
      <c r="D9" s="389"/>
      <c r="E9" s="389"/>
    </row>
    <row r="10" spans="1:5" ht="14.25">
      <c r="A10" s="34"/>
      <c r="B10" s="34"/>
      <c r="C10" s="34"/>
      <c r="D10" s="34"/>
      <c r="E10" s="34"/>
    </row>
    <row r="11" spans="1:5" ht="25.5" customHeight="1">
      <c r="A11" s="92" t="s">
        <v>2</v>
      </c>
      <c r="B11" s="92" t="s">
        <v>12</v>
      </c>
      <c r="C11" s="92" t="s">
        <v>24</v>
      </c>
      <c r="D11" s="215" t="s">
        <v>900</v>
      </c>
      <c r="E11" s="215" t="s">
        <v>23</v>
      </c>
    </row>
    <row r="12" spans="1:5" ht="36.75" customHeight="1">
      <c r="A12" s="386">
        <v>900</v>
      </c>
      <c r="B12" s="386">
        <v>90017</v>
      </c>
      <c r="C12" s="386" t="s">
        <v>90</v>
      </c>
      <c r="D12" s="77" t="s">
        <v>91</v>
      </c>
      <c r="E12" s="216">
        <v>1234000</v>
      </c>
    </row>
    <row r="13" spans="1:5" ht="21.75" customHeight="1">
      <c r="A13" s="388"/>
      <c r="B13" s="388"/>
      <c r="C13" s="388"/>
      <c r="D13" s="77" t="s">
        <v>880</v>
      </c>
      <c r="E13" s="216">
        <v>108000</v>
      </c>
    </row>
    <row r="14" spans="1:5" ht="23.25" customHeight="1">
      <c r="A14" s="391"/>
      <c r="B14" s="391"/>
      <c r="C14" s="391"/>
      <c r="D14" s="77" t="s">
        <v>879</v>
      </c>
      <c r="E14" s="216">
        <v>185000</v>
      </c>
    </row>
    <row r="15" spans="1:5" ht="25.5" customHeight="1">
      <c r="A15" s="33"/>
      <c r="B15" s="33"/>
      <c r="C15" s="78" t="s">
        <v>19</v>
      </c>
      <c r="D15" s="77"/>
      <c r="E15" s="79">
        <f>SUM(E12:E14)</f>
        <v>1527000</v>
      </c>
    </row>
    <row r="16" spans="1:5" ht="24" customHeight="1">
      <c r="A16" s="390"/>
      <c r="B16" s="390"/>
      <c r="C16" s="390"/>
      <c r="D16" s="390"/>
      <c r="E16" s="390"/>
    </row>
    <row r="17" spans="1:5" ht="24" customHeight="1">
      <c r="A17" s="249" t="s">
        <v>935</v>
      </c>
      <c r="B17" s="246"/>
      <c r="C17" s="246"/>
      <c r="D17" s="246"/>
      <c r="E17" s="246"/>
    </row>
    <row r="18" spans="2:5" ht="14.25" customHeight="1">
      <c r="B18" s="246"/>
      <c r="C18" s="246"/>
      <c r="D18" s="246"/>
      <c r="E18" s="246"/>
    </row>
    <row r="19" spans="1:5" ht="25.5" customHeight="1">
      <c r="A19" s="245" t="s">
        <v>2</v>
      </c>
      <c r="B19" s="245" t="s">
        <v>12</v>
      </c>
      <c r="C19" s="245" t="s">
        <v>24</v>
      </c>
      <c r="D19" s="245" t="s">
        <v>900</v>
      </c>
      <c r="E19" s="245" t="s">
        <v>23</v>
      </c>
    </row>
    <row r="20" spans="1:5" ht="33.75" customHeight="1">
      <c r="A20" s="386">
        <v>900</v>
      </c>
      <c r="B20" s="386">
        <v>90017</v>
      </c>
      <c r="C20" s="386" t="s">
        <v>90</v>
      </c>
      <c r="D20" s="77" t="s">
        <v>936</v>
      </c>
      <c r="E20" s="216">
        <v>180000</v>
      </c>
    </row>
    <row r="21" spans="1:5" ht="36" customHeight="1">
      <c r="A21" s="387"/>
      <c r="B21" s="387"/>
      <c r="C21" s="387"/>
      <c r="D21" s="77" t="s">
        <v>939</v>
      </c>
      <c r="E21" s="216">
        <v>60000</v>
      </c>
    </row>
    <row r="22" spans="1:5" ht="45" customHeight="1">
      <c r="A22" s="388"/>
      <c r="B22" s="388"/>
      <c r="C22" s="388"/>
      <c r="D22" s="77" t="s">
        <v>937</v>
      </c>
      <c r="E22" s="216">
        <v>200000</v>
      </c>
    </row>
    <row r="23" spans="1:5" ht="25.5" customHeight="1">
      <c r="A23" s="33"/>
      <c r="B23" s="33"/>
      <c r="C23" s="78" t="s">
        <v>19</v>
      </c>
      <c r="D23" s="77"/>
      <c r="E23" s="79">
        <f>SUM(E20:E22)</f>
        <v>440000</v>
      </c>
    </row>
    <row r="25" ht="30" customHeight="1"/>
    <row r="26" spans="4:5" ht="14.25">
      <c r="D26" s="75" t="s">
        <v>28</v>
      </c>
      <c r="E26" s="75"/>
    </row>
    <row r="27" spans="4:5" ht="14.25">
      <c r="D27" s="75"/>
      <c r="E27" s="75"/>
    </row>
    <row r="28" spans="4:5" ht="14.25">
      <c r="D28" s="75" t="s">
        <v>137</v>
      </c>
      <c r="E28" s="75"/>
    </row>
  </sheetData>
  <sheetProtection/>
  <mergeCells count="9">
    <mergeCell ref="A20:A22"/>
    <mergeCell ref="B20:B22"/>
    <mergeCell ref="C20:C22"/>
    <mergeCell ref="A6:E6"/>
    <mergeCell ref="A9:E9"/>
    <mergeCell ref="A16:E16"/>
    <mergeCell ref="C12:C14"/>
    <mergeCell ref="A12:A14"/>
    <mergeCell ref="B12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sznajder</cp:lastModifiedBy>
  <cp:lastPrinted>2013-11-18T10:40:07Z</cp:lastPrinted>
  <dcterms:created xsi:type="dcterms:W3CDTF">2010-11-16T06:34:29Z</dcterms:created>
  <dcterms:modified xsi:type="dcterms:W3CDTF">2013-11-19T13:20:59Z</dcterms:modified>
  <cp:category/>
  <cp:version/>
  <cp:contentType/>
  <cp:contentStatus/>
</cp:coreProperties>
</file>