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840" activeTab="3"/>
  </bookViews>
  <sheets>
    <sheet name="1 dochody" sheetId="1" r:id="rId1"/>
    <sheet name="2 wydatki" sheetId="2" r:id="rId2"/>
    <sheet name="3 dotacje" sheetId="3" r:id="rId3"/>
    <sheet name="4 F sołecki" sheetId="4" r:id="rId4"/>
  </sheets>
  <definedNames/>
  <calcPr fullCalcOnLoad="1"/>
</workbook>
</file>

<file path=xl/sharedStrings.xml><?xml version="1.0" encoding="utf-8"?>
<sst xmlns="http://schemas.openxmlformats.org/spreadsheetml/2006/main" count="446" uniqueCount="331">
  <si>
    <t>Wójta Gminy Kleszczewo</t>
  </si>
  <si>
    <t>Zmiana planu wydatków  budżetu gminy na 2013r.</t>
  </si>
  <si>
    <t>Zmiana załącznika Nr 2 do Uchwały Nr XXV/182/2012 Rady Gminy Kleszczewo z dnia 19 grudnia 2012r.</t>
  </si>
  <si>
    <t>Dział</t>
  </si>
  <si>
    <t>Treść</t>
  </si>
  <si>
    <t>Przed zmianą</t>
  </si>
  <si>
    <t>Zmiana</t>
  </si>
  <si>
    <t>Po zmianie</t>
  </si>
  <si>
    <t>0,00</t>
  </si>
  <si>
    <t>4210</t>
  </si>
  <si>
    <t>Zakup materiałów i wyposażenia</t>
  </si>
  <si>
    <t>4300</t>
  </si>
  <si>
    <t>Zakup usług pozostałych</t>
  </si>
  <si>
    <t>- 2 000,00</t>
  </si>
  <si>
    <t>Pozostała działalność</t>
  </si>
  <si>
    <t>Razem: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</si>
  <si>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</si>
  <si>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</si>
  <si>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</si>
  <si>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</si>
  <si>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</si>
  <si>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</si>
  <si>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</si>
  <si>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</si>
  <si>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</si>
  <si>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</si>
  <si>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</si>
  <si>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</si>
  <si>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</si>
  <si>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</si>
  <si>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</si>
  <si>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</si>
  <si>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</si>
  <si>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 xml:space="preserve">    3.</t>
  </si>
  <si>
    <t>Kwota wydatków majątkowych określonych w ust 2 obejmuje:</t>
  </si>
  <si>
    <t>roz dział</t>
  </si>
  <si>
    <t>Określenie inwestycji</t>
  </si>
  <si>
    <t>zmiana</t>
  </si>
  <si>
    <t>Plan po zmianie</t>
  </si>
  <si>
    <t>Odbudowa chodnika w Nagradowicach fundusz sołecki</t>
  </si>
  <si>
    <t>Termomodernizacja budynku Zakładu Komunalnego oraz budynków szkoły w Kleszczewie i Ziminie</t>
  </si>
  <si>
    <t>Uzupełnienie sprzętu i oprogramowania</t>
  </si>
  <si>
    <t>Zakup i montaż wiaty przystankowej Fundusz sołecki wsi  Śródka</t>
  </si>
  <si>
    <t>Zakup sprzętu do OSP w Kleszczewo (torba medyczna) Fundusz sołecki wsi Kleszczewo</t>
  </si>
  <si>
    <t>Budowa boiska w Komornikach -Fundusz sołecki wsi Komorniki</t>
  </si>
  <si>
    <t>Zakup siłowni zewnętrznej do parku - Fundusz sołecki wsi Kleszczewo</t>
  </si>
  <si>
    <t>Razem</t>
  </si>
  <si>
    <t>750</t>
  </si>
  <si>
    <t>Administracja publiczna</t>
  </si>
  <si>
    <t>2 070 689,00</t>
  </si>
  <si>
    <t>2 000,00</t>
  </si>
  <si>
    <t>75023</t>
  </si>
  <si>
    <t>Urzędy gmin (miast i miast na prawach powiatu)</t>
  </si>
  <si>
    <t>1 704 850,00</t>
  </si>
  <si>
    <t>- 1 000,00</t>
  </si>
  <si>
    <t>4370</t>
  </si>
  <si>
    <t>Opłata z tytułu zakupu usług telekomunikacyjnych świadczonych w stacjonarnej publicznej sieci telefonicznej.</t>
  </si>
  <si>
    <t>6 600,00</t>
  </si>
  <si>
    <t>4430</t>
  </si>
  <si>
    <t>Różne opłaty i składki</t>
  </si>
  <si>
    <t>900</t>
  </si>
  <si>
    <t>Gospodarka komunalna i ochrona środowiska</t>
  </si>
  <si>
    <t>2 007 977,00</t>
  </si>
  <si>
    <t>90013</t>
  </si>
  <si>
    <t>Schroniska dla zwierząt</t>
  </si>
  <si>
    <t>84 976,00</t>
  </si>
  <si>
    <t>1 000,00</t>
  </si>
  <si>
    <t>21 687 098,34</t>
  </si>
  <si>
    <t xml:space="preserve">1. </t>
  </si>
  <si>
    <t xml:space="preserve"> wydatki bieżące</t>
  </si>
  <si>
    <t>budowa chodnika w Poklatkach - Fundusz sołecki 9.728,00 i środki Gminy 15.150,00 zł</t>
  </si>
  <si>
    <t>Projekt budowy drogi dojazdowej do gruntów rolnych w Markowicach</t>
  </si>
  <si>
    <t>Projekt chodnika w Śródce</t>
  </si>
  <si>
    <t>Budowa chodnika w Kleszczewie</t>
  </si>
  <si>
    <t>Remont drodi gminnej nr 329024 P na odcinku Krzyżowniki-Śródka z przebudową infrastruktury towarzyszącej oraz budową oświetlenia par 6058</t>
  </si>
  <si>
    <t>Utwardzenie drogi w Krzyżownikach do terenów inwestycyjnych</t>
  </si>
  <si>
    <t xml:space="preserve">Budowa zatoki autobusowej w Komornikach </t>
  </si>
  <si>
    <t>Dokończenie budowy ulicy Klonowej i Krokusowej oraz wykonanie budowy części ulicy Bukowej w Tulcach</t>
  </si>
  <si>
    <t>zagospodarowanie terenu miejscowości Krzyżowniki-Śródka na cele turystyczno-rekreacyjjne par. 6058  25.000 zł,  par. 6059  21.834 zł</t>
  </si>
  <si>
    <t>wykup nakładów poniesionych na gruncie gminy - SUR Kleszczewo</t>
  </si>
  <si>
    <t>Zakup sprzętu do OSP w Gowarzewie (nożyce hydrayliczne) fundusz sołecki Gowarzewo, defibrylator OSP Gowarzewo, 1.000 zł budżet Gminy</t>
  </si>
  <si>
    <t>Zakup aparatów oddechodych Fundusz sołecki wsi Krzyżowniki 1.200 zł i Śródka 1.300 zł</t>
  </si>
  <si>
    <t>Wykonanie przejścia na plac zabaw w Tulcach i uzupełnienie  wyposażenia  na placu zabaw w Tulcach i Kleszczewie</t>
  </si>
  <si>
    <t>Schronisko dla psów (Kostrzyn- Skałowo)</t>
  </si>
  <si>
    <t>Projekt oświetlenia ulicy Chabrowej i Wrzosowej w Tulcach</t>
  </si>
  <si>
    <t>Zakup kosiarki do koszenia boisk</t>
  </si>
  <si>
    <t>uzupełnienie  wyposażenia  na placu zabaw w Gowarzewie</t>
  </si>
  <si>
    <t>Zakup wyposażenia do zmoderniozowanego budynku GOK w Kleszczewie</t>
  </si>
  <si>
    <t>Zagospodarowanie terenu w miejscowości Komorniki na cele rekreacyjne (par. 6058   17.947,00 zł i  par.  6059  30.365,00 zł)</t>
  </si>
  <si>
    <t>Montaż bramek i piłkochwytów na boiskach w Gowarzewie, w Tulcach przy szkole i Tulcach na ul. Sportowej</t>
  </si>
  <si>
    <t>Boisko treningowe i ogrodzenie boiska w Kleszczewie</t>
  </si>
  <si>
    <t>Budowa boiska  - Fundusz sołecki  wsi Krerowo  10.205,00 zł  środki Gminy 1.500,00 zł</t>
  </si>
  <si>
    <t>Załącznik Nr 1</t>
  </si>
  <si>
    <t xml:space="preserve">                   Zmiana planowanych wydatków na projekty realizowane w ramach Funduszu Sołeckiego na 2013r.</t>
  </si>
  <si>
    <t>Zmiana załącznika Nr 10 do Uchwały Nr XXV/182/2012 Rady Gminy Kleszczewo z dnia 19 grudnia 2012r.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</si>
  <si>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</si>
  <si>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</si>
  <si>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</si>
  <si>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</si>
  <si>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</si>
  <si>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</si>
  <si>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Utrzymanie czystości i porządku</t>
  </si>
  <si>
    <t>Naprawa drogi</t>
  </si>
  <si>
    <t>Gowarzewo</t>
  </si>
  <si>
    <t>Wyposażenie świetlicy wiejskiej i promocja</t>
  </si>
  <si>
    <t>137</t>
  </si>
  <si>
    <t>20</t>
  </si>
  <si>
    <t>800</t>
  </si>
  <si>
    <t>12 098</t>
  </si>
  <si>
    <t>Bezpieczeństwo mieszkańców wsi</t>
  </si>
  <si>
    <t>Kleszczewo</t>
  </si>
  <si>
    <t>Bezpieczeństwo i utrzymanie porządku</t>
  </si>
  <si>
    <t>Sport i rekreacja</t>
  </si>
  <si>
    <t>Komorniki</t>
  </si>
  <si>
    <t>Promocja sołectwa</t>
  </si>
  <si>
    <t>Budowa boiska</t>
  </si>
  <si>
    <t>Krerowo</t>
  </si>
  <si>
    <t>Utrzymanie porządku na terenie sołectwa</t>
  </si>
  <si>
    <t>Utrzymanie boiska i upowszechnianie kultury fizycznej</t>
  </si>
  <si>
    <t>Krzyżowniki</t>
  </si>
  <si>
    <t>Promocja i wyposażenie świetlicy</t>
  </si>
  <si>
    <t>Zakładanie i pielęgnacja zieleni oraz utrzymanie porządku</t>
  </si>
  <si>
    <t>Ochrona przeciwpożarowa</t>
  </si>
  <si>
    <t>1 200</t>
  </si>
  <si>
    <t>Markowice</t>
  </si>
  <si>
    <t>Promocja sołectwa i utrzymanie świetlicy</t>
  </si>
  <si>
    <t>Utrzymanie porządku i zieleni na terenie sołectwa</t>
  </si>
  <si>
    <t>Nagradowice</t>
  </si>
  <si>
    <t>13 588</t>
  </si>
  <si>
    <t>1 000</t>
  </si>
  <si>
    <t>Poklatki</t>
  </si>
  <si>
    <t>Utrzymanie porządku i bezpieczeństwa w miejscowości Poklatki</t>
  </si>
  <si>
    <t>Śródka</t>
  </si>
  <si>
    <t>Budowa wiaty przystankowej oraz zakup tablic informacyjnych</t>
  </si>
  <si>
    <t>Bezpieczeństwo, utrzymanie czystości i porządku oraz zagospodarowanie terenu zieleni</t>
  </si>
  <si>
    <t>1 300</t>
  </si>
  <si>
    <t>Tulce</t>
  </si>
  <si>
    <t>Promocja i rozwój kultury</t>
  </si>
  <si>
    <t>Bezpieczeństwo mieszkańców, utrzymanie porządku i zieleni</t>
  </si>
  <si>
    <t>Zimin</t>
  </si>
  <si>
    <t>Promocja gminy Kleszczewo - wsi Zimin</t>
  </si>
  <si>
    <t>Bezpieczeństwo mieszkańców i utrzymanie porządku w sołectwie</t>
  </si>
  <si>
    <t>Razem przed zmianą</t>
  </si>
  <si>
    <t>1500</t>
  </si>
  <si>
    <t>Razem po zmianie</t>
  </si>
  <si>
    <t>1.200</t>
  </si>
  <si>
    <t>643</t>
  </si>
  <si>
    <t>357</t>
  </si>
  <si>
    <t>724        +541                =1 265</t>
  </si>
  <si>
    <t>2 000                     -541                    =1 459</t>
  </si>
  <si>
    <t>1 000   +1 000             =2 000</t>
  </si>
  <si>
    <t>1 000         -1 000                      =0</t>
  </si>
  <si>
    <t>-541</t>
  </si>
  <si>
    <t>+541</t>
  </si>
  <si>
    <t>+1000</t>
  </si>
  <si>
    <t>-1000</t>
  </si>
  <si>
    <t xml:space="preserve">          Zastępca Wójta Gminy</t>
  </si>
  <si>
    <t xml:space="preserve">  mgr inż. Genowefa Przepióra</t>
  </si>
  <si>
    <t>do Zarządzenia Nr  22/2013</t>
  </si>
  <si>
    <t>z dnia  18 lipca   2013r.</t>
  </si>
  <si>
    <t>Rozdział</t>
  </si>
  <si>
    <t>600</t>
  </si>
  <si>
    <t>Transport i łączność</t>
  </si>
  <si>
    <t>2 074 590,00</t>
  </si>
  <si>
    <t>60016</t>
  </si>
  <si>
    <t>Drogi publiczne gminne</t>
  </si>
  <si>
    <t>1 984 590,00</t>
  </si>
  <si>
    <t>40 000,00</t>
  </si>
  <si>
    <t>39 000,00</t>
  </si>
  <si>
    <t>4270</t>
  </si>
  <si>
    <t>Zakup usług remontowych</t>
  </si>
  <si>
    <t>334 468,00</t>
  </si>
  <si>
    <t>335 468,00</t>
  </si>
  <si>
    <t>75011</t>
  </si>
  <si>
    <t>Urzędy wojewódzkie</t>
  </si>
  <si>
    <t>44 600,00</t>
  </si>
  <si>
    <t>2 500,00</t>
  </si>
  <si>
    <t>47 100,00</t>
  </si>
  <si>
    <t>12 505,00</t>
  </si>
  <si>
    <t>14 505,00</t>
  </si>
  <si>
    <t>4410</t>
  </si>
  <si>
    <t>Podróże służbowe krajowe</t>
  </si>
  <si>
    <t>782,00</t>
  </si>
  <si>
    <t>500,00</t>
  </si>
  <si>
    <t>1 282,00</t>
  </si>
  <si>
    <t>- 2 500,00</t>
  </si>
  <si>
    <t>1 702 350,00</t>
  </si>
  <si>
    <t>- 500,00</t>
  </si>
  <si>
    <t>6 100,00</t>
  </si>
  <si>
    <t>10 300,00</t>
  </si>
  <si>
    <t>8 300,00</t>
  </si>
  <si>
    <t>852</t>
  </si>
  <si>
    <t>Pomoc społeczna</t>
  </si>
  <si>
    <t>2 132 018,86</t>
  </si>
  <si>
    <t>42 622,00</t>
  </si>
  <si>
    <t>2 174 640,86</t>
  </si>
  <si>
    <t>85202</t>
  </si>
  <si>
    <t>Domy pomocy społecznej</t>
  </si>
  <si>
    <t>215 731,00</t>
  </si>
  <si>
    <t>- 2 105,00</t>
  </si>
  <si>
    <t>213 626,00</t>
  </si>
  <si>
    <t>4330</t>
  </si>
  <si>
    <t>Zakup usług przez jednostki samorządu terytorialnego od innych jednostek samorządu terytorialnego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</si>
  <si>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</si>
  <si>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</si>
  <si>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4 692,00</t>
  </si>
  <si>
    <t>525,00</t>
  </si>
  <si>
    <t>5 217,00</t>
  </si>
  <si>
    <t>4130</t>
  </si>
  <si>
    <t>Składki na ubezpieczenie zdrowotne</t>
  </si>
  <si>
    <t>85214</t>
  </si>
  <si>
    <t>Zasiłki i pomoc w naturze oraz składki na ubezpieczenia emerytalne i rentowe</t>
  </si>
  <si>
    <t>179 591,86</t>
  </si>
  <si>
    <t>39 070,00</t>
  </si>
  <si>
    <t>218 661,86</t>
  </si>
  <si>
    <t>3110</t>
  </si>
  <si>
    <t>Świadczenia społeczne</t>
  </si>
  <si>
    <t>85215</t>
  </si>
  <si>
    <t>Dodatki mieszkaniowe</t>
  </si>
  <si>
    <t>13 973,00</t>
  </si>
  <si>
    <t>15 973,00</t>
  </si>
  <si>
    <t>12 064,00</t>
  </si>
  <si>
    <t>14 064,00</t>
  </si>
  <si>
    <t>85216</t>
  </si>
  <si>
    <t>Zasiłki stałe</t>
  </si>
  <si>
    <t>19 330,00</t>
  </si>
  <si>
    <t>3 132,00</t>
  </si>
  <si>
    <t>22 462,00</t>
  </si>
  <si>
    <t>85295</t>
  </si>
  <si>
    <t>89 436,00</t>
  </si>
  <si>
    <t>71 118,00</t>
  </si>
  <si>
    <t>- 596,00</t>
  </si>
  <si>
    <t>70 522,00</t>
  </si>
  <si>
    <t>2 200,00</t>
  </si>
  <si>
    <t>446,00</t>
  </si>
  <si>
    <t>2 646,00</t>
  </si>
  <si>
    <t>16 118,00</t>
  </si>
  <si>
    <t>150,00</t>
  </si>
  <si>
    <t>16 268,00</t>
  </si>
  <si>
    <t>853</t>
  </si>
  <si>
    <t>Pozostałe zadania w zakresie polityki społecznej</t>
  </si>
  <si>
    <t>78 835,46</t>
  </si>
  <si>
    <t>85395</t>
  </si>
  <si>
    <t>73 381,46</t>
  </si>
  <si>
    <t>2820</t>
  </si>
  <si>
    <t>Dotacja celowa z budżetu na finansowanie lub dofinansowanie zadań zleconych do realizacji stowarzyszeniom</t>
  </si>
  <si>
    <t>5 000,00</t>
  </si>
  <si>
    <t>2830</t>
  </si>
  <si>
    <t>Dotacja celowa z budżetu na finansowanie lub dofinansowanie zadań zleconych do realizacji pozostałym jednostkom nie zaliczanym do sektora finansów publicznych</t>
  </si>
  <si>
    <t>- 5 000,00</t>
  </si>
  <si>
    <t>3 383,00</t>
  </si>
  <si>
    <t>88 359,00</t>
  </si>
  <si>
    <t>6 400,00</t>
  </si>
  <si>
    <t>239,00</t>
  </si>
  <si>
    <t>6 639,00</t>
  </si>
  <si>
    <t>6650</t>
  </si>
  <si>
    <t>Wpłaty gmin i powiatów na rzecz innych jednostek samorządu terytorialnego oraz związków gmin lub związków powiatów na dofinansowanie zadań inwestycyjnych i zakupów inwestycyjnych</t>
  </si>
  <si>
    <t>64 676,00</t>
  </si>
  <si>
    <t>3 144,00</t>
  </si>
  <si>
    <t>67 820,00</t>
  </si>
  <si>
    <t>90095</t>
  </si>
  <si>
    <t>154 760,00</t>
  </si>
  <si>
    <t>- 3 383,00</t>
  </si>
  <si>
    <t>151 377,00</t>
  </si>
  <si>
    <t>28 500,00</t>
  </si>
  <si>
    <t>25 117,00</t>
  </si>
  <si>
    <t>21 729 720,34</t>
  </si>
  <si>
    <t>do Zarządzenia Nr 22/2013</t>
  </si>
  <si>
    <t>z dnia 18 lipca 2013r.</t>
  </si>
  <si>
    <t>Zmiana planu dochodów  budżetu gminy na 2013r.</t>
  </si>
  <si>
    <t>Zmiana załącznika Nr 1 do Uchwały Nr XXV/182/2012 Rady Gminy Kleszczewo z dnia 19 grudnia 2012r.</t>
  </si>
  <si>
    <t>Załącznik Nr 2</t>
  </si>
  <si>
    <t>1 370 069,00</t>
  </si>
  <si>
    <t>1 412 691,00</t>
  </si>
  <si>
    <t>4 246,00</t>
  </si>
  <si>
    <t>420,00</t>
  </si>
  <si>
    <t>4 666,00</t>
  </si>
  <si>
    <t>2030</t>
  </si>
  <si>
    <t>Dotacje celowe otrzymane z budżetu państwa na realizację własnych zadań bieżących gmin (związków gmin)</t>
  </si>
  <si>
    <t>1 783,00</t>
  </si>
  <si>
    <t>2 203,00</t>
  </si>
  <si>
    <t>90 901,00</t>
  </si>
  <si>
    <t>129 971,00</t>
  </si>
  <si>
    <t>86 425,00</t>
  </si>
  <si>
    <t>125 495,00</t>
  </si>
  <si>
    <t>18 400,00</t>
  </si>
  <si>
    <t>21 532,00</t>
  </si>
  <si>
    <t>22 025 356,34</t>
  </si>
  <si>
    <t>22 067 978,34</t>
  </si>
  <si>
    <t>Para graf</t>
  </si>
  <si>
    <t>Roz dział</t>
  </si>
  <si>
    <t xml:space="preserve">      Zastępca   Wójta Gminy </t>
  </si>
  <si>
    <t>mgr inż. Genowefa Przepióra</t>
  </si>
  <si>
    <t>Załącznik Nr 4</t>
  </si>
  <si>
    <t xml:space="preserve">     mgr inż. Genowefa Przepióra</t>
  </si>
  <si>
    <t>Zestawienie planowanych kwot dotacji  z budżetu w 2013 roku jednostkom sektora finansów publicznych i jednostkom spoza sektora finansów publicznych</t>
  </si>
  <si>
    <t>Zmiana załącznika Nr 6 do Uchwały Nr XXV/182/2012 Rady Gminy Kleszczewo z dnia 19 grudnia 2012r.</t>
  </si>
  <si>
    <t>I Jednostki sektora finansów publicznych</t>
  </si>
  <si>
    <t>Kwota dotacji</t>
  </si>
  <si>
    <t>Nazwa jednostki</t>
  </si>
  <si>
    <t>podmiotowej</t>
  </si>
  <si>
    <t>przedmiotowej</t>
  </si>
  <si>
    <t>celowej</t>
  </si>
  <si>
    <t>Gmina Swarzędz na pokrycie kosztów transportu autobusowego na odcinku od granic Gminy Swarzędz do miejscowości Tulce</t>
  </si>
  <si>
    <t>Miasto Poznań za pobyt dziecka ww oddziale przedszkolnym w szkołach podstawowych</t>
  </si>
  <si>
    <t xml:space="preserve"> za pobyt dzieci w przedszkolu publicznym i niepublicznym</t>
  </si>
  <si>
    <t>Miasto Poznań</t>
  </si>
  <si>
    <t xml:space="preserve">Gmina Swarzędz </t>
  </si>
  <si>
    <t xml:space="preserve">Gmina Kórnik </t>
  </si>
  <si>
    <t>Gmina  Kostrzyn</t>
  </si>
  <si>
    <t xml:space="preserve"> za pobyt dziecka w specjalnym przedszkolu publicznym i niepublicznym</t>
  </si>
  <si>
    <t>Zakład Komunalny w Kleszczewie dofinansowanie usług</t>
  </si>
  <si>
    <t>Starostwo Powiatowe na likwidację wyrobów zawierających azbest</t>
  </si>
  <si>
    <t>Gminny Ośrodek Kultury i Sportu w Kleszczewie</t>
  </si>
  <si>
    <t>16 000,00</t>
  </si>
  <si>
    <t>razem przed zmianą</t>
  </si>
  <si>
    <t>razem po zmianie</t>
  </si>
  <si>
    <t>ogółem po zmianie</t>
  </si>
  <si>
    <t>II Jednostki spoza sektora finansów publicznych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</si>
  <si>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</si>
  <si>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  w szkole podstawowej</t>
  </si>
  <si>
    <t>Niepubliczne Przedszkole Bajkowa Kraina w Tulcach - prowadzenie przedszkola niepublicznego</t>
  </si>
  <si>
    <t>Niepubliczne Przedszkole"Balbinka" wGowarzewie - prowadzenie przedszkola niepublicznego</t>
  </si>
  <si>
    <t>Stowarzyszenie Rozwoju Oświaty oraz Upowszechniania Kultury na Wsi w Ziminie - prowadzenie przedszkola publicznego</t>
  </si>
  <si>
    <t>Klub sportowy Clescevia dotacja z zakresu sportu masowego</t>
  </si>
  <si>
    <t>Załącznik Nr 3</t>
  </si>
  <si>
    <t>8 000,00</t>
  </si>
  <si>
    <t>64 150,00</t>
  </si>
  <si>
    <t>Miasto Luboń</t>
  </si>
  <si>
    <r>
      <t xml:space="preserve">Działalności na rzecz osób niepełnosprawnych - </t>
    </r>
    <r>
      <rPr>
        <b/>
        <sz val="8.5"/>
        <color indexed="8"/>
        <rFont val="Czcionka tekstu podstawowego"/>
        <family val="0"/>
      </rPr>
      <t>Stowarzyszenie Pomagam Kleszczewo</t>
    </r>
  </si>
  <si>
    <t xml:space="preserve">    Zastępca   Wójta Gminy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</si>
</sst>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8.5"/>
      <color indexed="8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zcionka tekstu podstawowego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8.25"/>
      <name val="Arial"/>
      <family val="2"/>
    </font>
    <font>
      <sz val="12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b/>
      <sz val="10"/>
      <name val="Arial CE"/>
      <family val="2"/>
    </font>
    <font>
      <sz val="8.5"/>
      <color indexed="8"/>
      <name val="Czcionka tekstu podstawowego"/>
      <family val="2"/>
    </font>
    <font>
      <b/>
      <sz val="8.5"/>
      <name val="Arial CE"/>
      <family val="2"/>
    </font>
    <font>
      <sz val="8.5"/>
      <name val="Arial CE"/>
      <family val="0"/>
    </font>
    <font>
      <b/>
      <sz val="8.5"/>
      <color indexed="8"/>
      <name val="Czcionka tekstu podstawoweg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6" fillId="33" borderId="10" xfId="0" applyNumberFormat="1" applyFont="1" applyFill="1" applyBorder="1" applyAlignment="1" applyProtection="1">
      <alignment horizontal="right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4" fontId="7" fillId="33" borderId="12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8" fillId="33" borderId="10" xfId="0" applyNumberFormat="1" applyFont="1" applyFill="1" applyBorder="1" applyAlignment="1" applyProtection="1">
      <alignment horizontal="left"/>
      <protection locked="0"/>
    </xf>
    <xf numFmtId="4" fontId="7" fillId="33" borderId="10" xfId="0" applyNumberFormat="1" applyFont="1" applyFill="1" applyBorder="1" applyAlignment="1" applyProtection="1">
      <alignment horizontal="right"/>
      <protection locked="0"/>
    </xf>
    <xf numFmtId="4" fontId="7" fillId="33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8" fillId="33" borderId="13" xfId="0" applyNumberFormat="1" applyFont="1" applyFill="1" applyBorder="1" applyAlignment="1" applyProtection="1">
      <alignment horizontal="left"/>
      <protection locked="0"/>
    </xf>
    <xf numFmtId="0" fontId="7" fillId="33" borderId="16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4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0" xfId="0" applyNumberFormat="1" applyFont="1" applyFill="1" applyBorder="1" applyAlignment="1" applyProtection="1">
      <alignment horizontal="left"/>
      <protection locked="0"/>
    </xf>
    <xf numFmtId="0" fontId="9" fillId="33" borderId="1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4" fontId="9" fillId="33" borderId="1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vertical="top"/>
    </xf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7" fillId="0" borderId="0" xfId="0" applyFont="1" applyAlignment="1">
      <alignment/>
    </xf>
    <xf numFmtId="3" fontId="14" fillId="0" borderId="12" xfId="0" applyNumberFormat="1" applyFont="1" applyBorder="1" applyAlignment="1">
      <alignment horizontal="center" vertical="center" wrapText="1"/>
    </xf>
    <xf numFmtId="3" fontId="67" fillId="0" borderId="0" xfId="0" applyNumberFormat="1" applyFont="1" applyAlignment="1">
      <alignment/>
    </xf>
    <xf numFmtId="0" fontId="72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right" wrapText="1"/>
    </xf>
    <xf numFmtId="3" fontId="16" fillId="0" borderId="10" xfId="0" applyNumberFormat="1" applyFont="1" applyBorder="1" applyAlignment="1">
      <alignment horizontal="right" wrapText="1"/>
    </xf>
    <xf numFmtId="49" fontId="16" fillId="0" borderId="10" xfId="0" applyNumberFormat="1" applyFont="1" applyBorder="1" applyAlignment="1">
      <alignment horizontal="right"/>
    </xf>
    <xf numFmtId="49" fontId="16" fillId="0" borderId="10" xfId="0" applyNumberFormat="1" applyFont="1" applyBorder="1" applyAlignment="1">
      <alignment/>
    </xf>
    <xf numFmtId="3" fontId="16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16" fillId="0" borderId="0" xfId="0" applyFont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center"/>
    </xf>
    <xf numFmtId="3" fontId="16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right"/>
    </xf>
    <xf numFmtId="49" fontId="16" fillId="0" borderId="10" xfId="0" applyNumberFormat="1" applyFont="1" applyBorder="1" applyAlignment="1">
      <alignment horizontal="right" vertical="center" wrapText="1"/>
    </xf>
    <xf numFmtId="0" fontId="16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wrapText="1"/>
    </xf>
    <xf numFmtId="1" fontId="16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right" wrapText="1"/>
    </xf>
    <xf numFmtId="49" fontId="21" fillId="0" borderId="17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/>
    </xf>
    <xf numFmtId="3" fontId="73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horizontal="right"/>
    </xf>
    <xf numFmtId="49" fontId="55" fillId="0" borderId="0" xfId="0" applyNumberFormat="1" applyFont="1" applyAlignment="1">
      <alignment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33" borderId="0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Alignment="1">
      <alignment horizontal="right"/>
    </xf>
    <xf numFmtId="0" fontId="74" fillId="0" borderId="1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49" fontId="2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25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27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29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29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3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30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30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31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31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32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33" fillId="34" borderId="21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 wrapText="1"/>
    </xf>
    <xf numFmtId="0" fontId="34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9" fontId="35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4" fontId="35" fillId="0" borderId="10" xfId="0" applyNumberFormat="1" applyFont="1" applyBorder="1" applyAlignment="1">
      <alignment vertical="center"/>
    </xf>
    <xf numFmtId="49" fontId="35" fillId="0" borderId="10" xfId="0" applyNumberFormat="1" applyFont="1" applyBorder="1" applyAlignment="1">
      <alignment horizontal="right" vertical="center"/>
    </xf>
    <xf numFmtId="0" fontId="35" fillId="0" borderId="18" xfId="0" applyFont="1" applyBorder="1" applyAlignment="1">
      <alignment vertical="center" wrapText="1"/>
    </xf>
    <xf numFmtId="0" fontId="35" fillId="0" borderId="18" xfId="0" applyFont="1" applyBorder="1" applyAlignment="1">
      <alignment horizontal="center" vertical="center"/>
    </xf>
    <xf numFmtId="4" fontId="35" fillId="0" borderId="18" xfId="0" applyNumberFormat="1" applyFont="1" applyBorder="1" applyAlignment="1">
      <alignment horizontal="right" vertical="center"/>
    </xf>
    <xf numFmtId="4" fontId="35" fillId="0" borderId="18" xfId="0" applyNumberFormat="1" applyFont="1" applyBorder="1" applyAlignment="1">
      <alignment vertical="center"/>
    </xf>
    <xf numFmtId="49" fontId="35" fillId="0" borderId="18" xfId="0" applyNumberFormat="1" applyFont="1" applyBorder="1" applyAlignment="1">
      <alignment horizontal="right" vertical="center"/>
    </xf>
    <xf numFmtId="0" fontId="36" fillId="0" borderId="10" xfId="0" applyFont="1" applyFill="1" applyBorder="1" applyAlignment="1">
      <alignment vertical="center" wrapText="1"/>
    </xf>
    <xf numFmtId="4" fontId="36" fillId="0" borderId="10" xfId="0" applyNumberFormat="1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4" fontId="37" fillId="0" borderId="10" xfId="0" applyNumberFormat="1" applyFont="1" applyBorder="1" applyAlignment="1">
      <alignment vertical="center"/>
    </xf>
    <xf numFmtId="4" fontId="36" fillId="0" borderId="1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6" fillId="0" borderId="10" xfId="0" applyFont="1" applyFill="1" applyBorder="1" applyAlignment="1">
      <alignment wrapText="1"/>
    </xf>
    <xf numFmtId="0" fontId="0" fillId="0" borderId="16" xfId="0" applyBorder="1" applyAlignment="1">
      <alignment vertical="center"/>
    </xf>
    <xf numFmtId="0" fontId="38" fillId="0" borderId="16" xfId="0" applyFont="1" applyFill="1" applyBorder="1" applyAlignment="1">
      <alignment vertical="center" wrapText="1"/>
    </xf>
    <xf numFmtId="4" fontId="38" fillId="0" borderId="16" xfId="0" applyNumberFormat="1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0" fontId="0" fillId="0" borderId="0" xfId="0" applyFill="1" applyBorder="1" applyAlignment="1">
      <alignment wrapText="1"/>
    </xf>
    <xf numFmtId="4" fontId="35" fillId="0" borderId="10" xfId="0" applyNumberFormat="1" applyFont="1" applyBorder="1" applyAlignment="1">
      <alignment horizontal="right" vertical="center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9" fontId="31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49" fontId="1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33" borderId="12" xfId="0" applyNumberFormat="1" applyFont="1" applyFill="1" applyBorder="1" applyAlignment="1" applyProtection="1">
      <alignment horizontal="left" wrapText="1"/>
      <protection locked="0"/>
    </xf>
    <xf numFmtId="0" fontId="0" fillId="0" borderId="11" xfId="0" applyBorder="1" applyAlignment="1">
      <alignment horizontal="left" wrapText="1"/>
    </xf>
    <xf numFmtId="0" fontId="9" fillId="33" borderId="13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7" fillId="33" borderId="12" xfId="0" applyNumberFormat="1" applyFont="1" applyFill="1" applyBorder="1" applyAlignment="1" applyProtection="1">
      <alignment horizontal="left" wrapText="1"/>
      <protection locked="0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49" fontId="28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29" fillId="34" borderId="0" xfId="0" applyNumberFormat="1" applyFont="1" applyFill="1" applyBorder="1" applyAlignment="1" applyProtection="1">
      <alignment horizontal="left" vertical="center" wrapText="1"/>
      <protection locked="0"/>
    </xf>
    <xf numFmtId="4" fontId="36" fillId="0" borderId="10" xfId="0" applyNumberFormat="1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5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76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6">
      <selection activeCell="D12" sqref="D12"/>
    </sheetView>
  </sheetViews>
  <sheetFormatPr defaultColWidth="9.140625" defaultRowHeight="15"/>
  <cols>
    <col min="1" max="1" width="6.140625" style="119" customWidth="1"/>
    <col min="2" max="2" width="7.140625" style="119" customWidth="1"/>
    <col min="3" max="3" width="7.00390625" style="119" customWidth="1"/>
    <col min="4" max="4" width="29.421875" style="119" customWidth="1"/>
    <col min="5" max="5" width="12.57421875" style="119" customWidth="1"/>
    <col min="6" max="6" width="9.140625" style="119" customWidth="1"/>
    <col min="7" max="7" width="12.28125" style="119" customWidth="1"/>
  </cols>
  <sheetData>
    <row r="1" spans="1:7" ht="15">
      <c r="A1" s="1"/>
      <c r="B1" s="1"/>
      <c r="C1" s="1"/>
      <c r="D1" s="1"/>
      <c r="E1" s="2" t="s">
        <v>92</v>
      </c>
      <c r="F1" s="1"/>
      <c r="G1" s="1"/>
    </row>
    <row r="2" spans="1:7" ht="15">
      <c r="A2" s="1"/>
      <c r="B2" s="1"/>
      <c r="C2" s="1"/>
      <c r="D2" s="1"/>
      <c r="E2" s="2" t="s">
        <v>267</v>
      </c>
      <c r="F2" s="1"/>
      <c r="G2" s="1"/>
    </row>
    <row r="3" spans="1:7" ht="15">
      <c r="A3" s="1"/>
      <c r="B3" s="1"/>
      <c r="C3" s="1"/>
      <c r="D3" s="1"/>
      <c r="E3" s="2" t="s">
        <v>0</v>
      </c>
      <c r="F3" s="1"/>
      <c r="G3" s="1"/>
    </row>
    <row r="4" spans="1:7" ht="15">
      <c r="A4" s="1"/>
      <c r="B4" s="1"/>
      <c r="C4" s="1"/>
      <c r="D4" s="1"/>
      <c r="E4" s="2" t="s">
        <v>268</v>
      </c>
      <c r="F4" s="1"/>
      <c r="G4" s="1"/>
    </row>
    <row r="5" spans="1:7" ht="21" customHeight="1">
      <c r="A5" s="1"/>
      <c r="B5" s="1"/>
      <c r="C5" s="1"/>
      <c r="D5" s="1"/>
      <c r="E5" s="1"/>
      <c r="F5" s="1"/>
      <c r="G5" s="1"/>
    </row>
    <row r="6" spans="1:7" ht="15">
      <c r="A6" s="158" t="s">
        <v>269</v>
      </c>
      <c r="B6" s="158"/>
      <c r="C6" s="158"/>
      <c r="D6" s="158"/>
      <c r="E6" s="158"/>
      <c r="F6" s="158"/>
      <c r="G6" s="158"/>
    </row>
    <row r="7" spans="1:7" ht="15">
      <c r="A7" s="159" t="s">
        <v>270</v>
      </c>
      <c r="B7" s="160"/>
      <c r="C7" s="160"/>
      <c r="D7" s="160"/>
      <c r="E7" s="160"/>
      <c r="F7" s="160"/>
      <c r="G7" s="160"/>
    </row>
    <row r="9" spans="1:7" s="3" customFormat="1" ht="29.25" customHeight="1">
      <c r="A9" s="108" t="s">
        <v>3</v>
      </c>
      <c r="B9" s="108" t="s">
        <v>290</v>
      </c>
      <c r="C9" s="108" t="s">
        <v>289</v>
      </c>
      <c r="D9" s="108" t="s">
        <v>4</v>
      </c>
      <c r="E9" s="108" t="s">
        <v>5</v>
      </c>
      <c r="F9" s="108" t="s">
        <v>6</v>
      </c>
      <c r="G9" s="108" t="s">
        <v>7</v>
      </c>
    </row>
    <row r="10" spans="1:7" s="3" customFormat="1" ht="16.5" customHeight="1">
      <c r="A10" s="109" t="s">
        <v>191</v>
      </c>
      <c r="B10" s="109"/>
      <c r="C10" s="109"/>
      <c r="D10" s="110" t="s">
        <v>192</v>
      </c>
      <c r="E10" s="111" t="s">
        <v>272</v>
      </c>
      <c r="F10" s="111" t="s">
        <v>194</v>
      </c>
      <c r="G10" s="111" t="s">
        <v>273</v>
      </c>
    </row>
    <row r="11" spans="1:7" s="3" customFormat="1" ht="74.25" customHeight="1">
      <c r="A11" s="112"/>
      <c r="B11" s="113" t="s">
        <v>203</v>
      </c>
      <c r="C11" s="114"/>
      <c r="D11" s="115" t="s">
        <v>204</v>
      </c>
      <c r="E11" s="116" t="s">
        <v>274</v>
      </c>
      <c r="F11" s="116" t="s">
        <v>275</v>
      </c>
      <c r="G11" s="116" t="s">
        <v>276</v>
      </c>
    </row>
    <row r="12" spans="1:7" s="3" customFormat="1" ht="37.5" customHeight="1">
      <c r="A12" s="117"/>
      <c r="B12" s="117"/>
      <c r="C12" s="113" t="s">
        <v>277</v>
      </c>
      <c r="D12" s="115" t="s">
        <v>278</v>
      </c>
      <c r="E12" s="116" t="s">
        <v>279</v>
      </c>
      <c r="F12" s="116" t="s">
        <v>275</v>
      </c>
      <c r="G12" s="116" t="s">
        <v>280</v>
      </c>
    </row>
    <row r="13" spans="1:7" s="3" customFormat="1" ht="30.75" customHeight="1">
      <c r="A13" s="112"/>
      <c r="B13" s="113" t="s">
        <v>210</v>
      </c>
      <c r="C13" s="114"/>
      <c r="D13" s="115" t="s">
        <v>211</v>
      </c>
      <c r="E13" s="116" t="s">
        <v>281</v>
      </c>
      <c r="F13" s="116" t="s">
        <v>213</v>
      </c>
      <c r="G13" s="116" t="s">
        <v>282</v>
      </c>
    </row>
    <row r="14" spans="1:7" s="3" customFormat="1" ht="42" customHeight="1">
      <c r="A14" s="117"/>
      <c r="B14" s="117"/>
      <c r="C14" s="113" t="s">
        <v>277</v>
      </c>
      <c r="D14" s="115" t="s">
        <v>278</v>
      </c>
      <c r="E14" s="116" t="s">
        <v>283</v>
      </c>
      <c r="F14" s="116" t="s">
        <v>213</v>
      </c>
      <c r="G14" s="116" t="s">
        <v>284</v>
      </c>
    </row>
    <row r="15" spans="1:7" s="3" customFormat="1" ht="16.5" customHeight="1">
      <c r="A15" s="112"/>
      <c r="B15" s="113" t="s">
        <v>223</v>
      </c>
      <c r="C15" s="114"/>
      <c r="D15" s="115" t="s">
        <v>224</v>
      </c>
      <c r="E15" s="116" t="s">
        <v>285</v>
      </c>
      <c r="F15" s="116" t="s">
        <v>226</v>
      </c>
      <c r="G15" s="116" t="s">
        <v>286</v>
      </c>
    </row>
    <row r="16" spans="1:7" s="3" customFormat="1" ht="37.5" customHeight="1">
      <c r="A16" s="117"/>
      <c r="B16" s="117"/>
      <c r="C16" s="113" t="s">
        <v>277</v>
      </c>
      <c r="D16" s="115" t="s">
        <v>278</v>
      </c>
      <c r="E16" s="116" t="s">
        <v>285</v>
      </c>
      <c r="F16" s="116" t="s">
        <v>226</v>
      </c>
      <c r="G16" s="116" t="s">
        <v>286</v>
      </c>
    </row>
    <row r="17" spans="1:7" s="3" customFormat="1" ht="5.25" customHeight="1">
      <c r="A17" s="161"/>
      <c r="B17" s="161"/>
      <c r="C17" s="161"/>
      <c r="D17" s="162"/>
      <c r="E17" s="162"/>
      <c r="F17" s="162"/>
      <c r="G17" s="162"/>
    </row>
    <row r="18" spans="1:7" s="3" customFormat="1" ht="16.5" customHeight="1">
      <c r="A18" s="163" t="s">
        <v>15</v>
      </c>
      <c r="B18" s="163"/>
      <c r="C18" s="163"/>
      <c r="D18" s="163"/>
      <c r="E18" s="118" t="s">
        <v>287</v>
      </c>
      <c r="F18" s="118" t="s">
        <v>194</v>
      </c>
      <c r="G18" s="118" t="s">
        <v>288</v>
      </c>
    </row>
    <row r="20" spans="1:7" s="5" customFormat="1" ht="14.25" customHeight="1">
      <c r="A20" s="4"/>
      <c r="B20" s="4"/>
      <c r="C20" s="4"/>
      <c r="D20" s="4"/>
      <c r="E20" s="4"/>
      <c r="F20" s="4"/>
      <c r="G20" s="4"/>
    </row>
    <row r="21" spans="1:7" s="5" customFormat="1" ht="12.75">
      <c r="A21" s="4"/>
      <c r="B21" s="4"/>
      <c r="C21" s="4"/>
      <c r="D21" s="4"/>
      <c r="E21" s="4"/>
      <c r="F21" s="4"/>
      <c r="G21" s="4"/>
    </row>
    <row r="22" spans="1:7" s="5" customFormat="1" ht="12.75">
      <c r="A22" s="4"/>
      <c r="B22" s="4"/>
      <c r="C22" s="4"/>
      <c r="D22" s="4"/>
      <c r="E22" s="36" t="s">
        <v>291</v>
      </c>
      <c r="F22" s="36"/>
      <c r="G22" s="4"/>
    </row>
    <row r="23" spans="1:7" s="5" customFormat="1" ht="12.75">
      <c r="A23" s="4"/>
      <c r="B23" s="4"/>
      <c r="C23" s="4"/>
      <c r="D23" s="4"/>
      <c r="E23" s="36"/>
      <c r="F23" s="36"/>
      <c r="G23" s="4"/>
    </row>
    <row r="24" spans="1:7" s="5" customFormat="1" ht="12.75">
      <c r="A24" s="4"/>
      <c r="B24" s="4"/>
      <c r="C24" s="4"/>
      <c r="D24" s="4"/>
      <c r="E24" s="36" t="s">
        <v>157</v>
      </c>
      <c r="F24" s="36"/>
      <c r="G24" s="4"/>
    </row>
  </sheetData>
  <sheetProtection/>
  <mergeCells count="5">
    <mergeCell ref="A6:G6"/>
    <mergeCell ref="A7:G7"/>
    <mergeCell ref="A17:C17"/>
    <mergeCell ref="D17:G17"/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49">
      <selection activeCell="C84" sqref="C84:D84"/>
    </sheetView>
  </sheetViews>
  <sheetFormatPr defaultColWidth="9.140625" defaultRowHeight="15"/>
  <cols>
    <col min="1" max="1" width="5.57421875" style="4" customWidth="1"/>
    <col min="2" max="2" width="5.7109375" style="4" customWidth="1"/>
    <col min="3" max="3" width="7.140625" style="4" customWidth="1"/>
    <col min="4" max="4" width="34.00390625" style="4" customWidth="1"/>
    <col min="5" max="5" width="12.00390625" style="4" customWidth="1"/>
    <col min="6" max="6" width="10.140625" style="4" customWidth="1"/>
    <col min="7" max="7" width="12.7109375" style="4" customWidth="1"/>
    <col min="8" max="16384" width="9.140625" style="5" customWidth="1"/>
  </cols>
  <sheetData>
    <row r="1" spans="1:7" s="3" customFormat="1" ht="15">
      <c r="A1" s="1"/>
      <c r="B1" s="1"/>
      <c r="C1" s="1"/>
      <c r="D1" s="1"/>
      <c r="E1" s="2" t="s">
        <v>271</v>
      </c>
      <c r="F1" s="1"/>
      <c r="G1" s="1"/>
    </row>
    <row r="2" spans="1:7" s="3" customFormat="1" ht="15">
      <c r="A2" s="1"/>
      <c r="B2" s="1"/>
      <c r="C2" s="1"/>
      <c r="D2" s="1"/>
      <c r="E2" s="2" t="s">
        <v>267</v>
      </c>
      <c r="F2" s="1"/>
      <c r="G2" s="1"/>
    </row>
    <row r="3" spans="1:7" s="3" customFormat="1" ht="15">
      <c r="A3" s="1"/>
      <c r="B3" s="1"/>
      <c r="C3" s="1"/>
      <c r="D3" s="1"/>
      <c r="E3" s="2" t="s">
        <v>0</v>
      </c>
      <c r="F3" s="1"/>
      <c r="G3" s="1"/>
    </row>
    <row r="4" spans="1:7" s="3" customFormat="1" ht="15">
      <c r="A4" s="1"/>
      <c r="B4" s="1"/>
      <c r="C4" s="1"/>
      <c r="D4" s="1"/>
      <c r="E4" s="2" t="s">
        <v>268</v>
      </c>
      <c r="F4" s="1"/>
      <c r="G4" s="1"/>
    </row>
    <row r="5" spans="1:7" s="3" customFormat="1" ht="15">
      <c r="A5" s="1"/>
      <c r="B5" s="1"/>
      <c r="C5" s="1"/>
      <c r="D5" s="1"/>
      <c r="E5" s="1"/>
      <c r="F5" s="1"/>
      <c r="G5" s="1"/>
    </row>
    <row r="6" spans="1:7" s="3" customFormat="1" ht="14.25">
      <c r="A6" s="158" t="s">
        <v>1</v>
      </c>
      <c r="B6" s="158"/>
      <c r="C6" s="158"/>
      <c r="D6" s="158"/>
      <c r="E6" s="158"/>
      <c r="F6" s="158"/>
      <c r="G6" s="158"/>
    </row>
    <row r="7" spans="1:7" s="3" customFormat="1" ht="15">
      <c r="A7" s="159" t="s">
        <v>2</v>
      </c>
      <c r="B7" s="160"/>
      <c r="C7" s="160"/>
      <c r="D7" s="160"/>
      <c r="E7" s="160"/>
      <c r="F7" s="160"/>
      <c r="G7" s="160"/>
    </row>
    <row r="9" spans="1:7" s="3" customFormat="1" ht="25.5">
      <c r="A9" s="95" t="s">
        <v>3</v>
      </c>
      <c r="B9" s="95" t="s">
        <v>290</v>
      </c>
      <c r="C9" s="95" t="s">
        <v>289</v>
      </c>
      <c r="D9" s="95" t="s">
        <v>4</v>
      </c>
      <c r="E9" s="95" t="s">
        <v>5</v>
      </c>
      <c r="F9" s="95" t="s">
        <v>6</v>
      </c>
      <c r="G9" s="95" t="s">
        <v>7</v>
      </c>
    </row>
    <row r="10" spans="1:7" s="3" customFormat="1" ht="12.75">
      <c r="A10" s="96" t="s">
        <v>161</v>
      </c>
      <c r="B10" s="96"/>
      <c r="C10" s="96"/>
      <c r="D10" s="97" t="s">
        <v>162</v>
      </c>
      <c r="E10" s="98" t="s">
        <v>163</v>
      </c>
      <c r="F10" s="98" t="s">
        <v>8</v>
      </c>
      <c r="G10" s="98" t="s">
        <v>163</v>
      </c>
    </row>
    <row r="11" spans="1:7" s="3" customFormat="1" ht="15">
      <c r="A11" s="99"/>
      <c r="B11" s="100" t="s">
        <v>164</v>
      </c>
      <c r="C11" s="101"/>
      <c r="D11" s="102" t="s">
        <v>165</v>
      </c>
      <c r="E11" s="103" t="s">
        <v>166</v>
      </c>
      <c r="F11" s="103" t="s">
        <v>8</v>
      </c>
      <c r="G11" s="103" t="s">
        <v>166</v>
      </c>
    </row>
    <row r="12" spans="1:7" s="3" customFormat="1" ht="12.75">
      <c r="A12" s="104"/>
      <c r="B12" s="104"/>
      <c r="C12" s="100" t="s">
        <v>9</v>
      </c>
      <c r="D12" s="102" t="s">
        <v>10</v>
      </c>
      <c r="E12" s="103" t="s">
        <v>167</v>
      </c>
      <c r="F12" s="103" t="s">
        <v>54</v>
      </c>
      <c r="G12" s="103" t="s">
        <v>168</v>
      </c>
    </row>
    <row r="13" spans="1:7" s="3" customFormat="1" ht="12.75">
      <c r="A13" s="104"/>
      <c r="B13" s="104"/>
      <c r="C13" s="100" t="s">
        <v>169</v>
      </c>
      <c r="D13" s="102" t="s">
        <v>170</v>
      </c>
      <c r="E13" s="103" t="s">
        <v>171</v>
      </c>
      <c r="F13" s="103" t="s">
        <v>66</v>
      </c>
      <c r="G13" s="103" t="s">
        <v>172</v>
      </c>
    </row>
    <row r="14" spans="1:7" s="3" customFormat="1" ht="12.75">
      <c r="A14" s="96" t="s">
        <v>47</v>
      </c>
      <c r="B14" s="96"/>
      <c r="C14" s="96"/>
      <c r="D14" s="97" t="s">
        <v>48</v>
      </c>
      <c r="E14" s="98" t="s">
        <v>49</v>
      </c>
      <c r="F14" s="98" t="s">
        <v>8</v>
      </c>
      <c r="G14" s="98" t="s">
        <v>49</v>
      </c>
    </row>
    <row r="15" spans="1:7" s="3" customFormat="1" ht="15">
      <c r="A15" s="99"/>
      <c r="B15" s="100" t="s">
        <v>173</v>
      </c>
      <c r="C15" s="101"/>
      <c r="D15" s="102" t="s">
        <v>174</v>
      </c>
      <c r="E15" s="103" t="s">
        <v>175</v>
      </c>
      <c r="F15" s="103" t="s">
        <v>176</v>
      </c>
      <c r="G15" s="103" t="s">
        <v>177</v>
      </c>
    </row>
    <row r="16" spans="1:7" s="3" customFormat="1" ht="12.75">
      <c r="A16" s="104"/>
      <c r="B16" s="104"/>
      <c r="C16" s="100" t="s">
        <v>11</v>
      </c>
      <c r="D16" s="102" t="s">
        <v>12</v>
      </c>
      <c r="E16" s="103" t="s">
        <v>178</v>
      </c>
      <c r="F16" s="103" t="s">
        <v>50</v>
      </c>
      <c r="G16" s="103" t="s">
        <v>179</v>
      </c>
    </row>
    <row r="17" spans="1:7" s="3" customFormat="1" ht="12.75">
      <c r="A17" s="104"/>
      <c r="B17" s="104"/>
      <c r="C17" s="100" t="s">
        <v>180</v>
      </c>
      <c r="D17" s="102" t="s">
        <v>181</v>
      </c>
      <c r="E17" s="103" t="s">
        <v>182</v>
      </c>
      <c r="F17" s="103" t="s">
        <v>183</v>
      </c>
      <c r="G17" s="103" t="s">
        <v>184</v>
      </c>
    </row>
    <row r="18" spans="1:7" s="3" customFormat="1" ht="22.5">
      <c r="A18" s="99"/>
      <c r="B18" s="100" t="s">
        <v>51</v>
      </c>
      <c r="C18" s="101"/>
      <c r="D18" s="102" t="s">
        <v>52</v>
      </c>
      <c r="E18" s="103" t="s">
        <v>53</v>
      </c>
      <c r="F18" s="103" t="s">
        <v>185</v>
      </c>
      <c r="G18" s="103" t="s">
        <v>186</v>
      </c>
    </row>
    <row r="19" spans="1:7" s="3" customFormat="1" ht="33.75">
      <c r="A19" s="104"/>
      <c r="B19" s="104"/>
      <c r="C19" s="100" t="s">
        <v>55</v>
      </c>
      <c r="D19" s="102" t="s">
        <v>56</v>
      </c>
      <c r="E19" s="103" t="s">
        <v>57</v>
      </c>
      <c r="F19" s="103" t="s">
        <v>187</v>
      </c>
      <c r="G19" s="103" t="s">
        <v>188</v>
      </c>
    </row>
    <row r="20" spans="1:7" s="3" customFormat="1" ht="12.75">
      <c r="A20" s="104"/>
      <c r="B20" s="104"/>
      <c r="C20" s="100" t="s">
        <v>180</v>
      </c>
      <c r="D20" s="102" t="s">
        <v>181</v>
      </c>
      <c r="E20" s="103" t="s">
        <v>189</v>
      </c>
      <c r="F20" s="103" t="s">
        <v>13</v>
      </c>
      <c r="G20" s="103" t="s">
        <v>190</v>
      </c>
    </row>
    <row r="21" spans="1:7" s="3" customFormat="1" ht="12.75">
      <c r="A21" s="96" t="s">
        <v>191</v>
      </c>
      <c r="B21" s="96"/>
      <c r="C21" s="96"/>
      <c r="D21" s="97" t="s">
        <v>192</v>
      </c>
      <c r="E21" s="98" t="s">
        <v>193</v>
      </c>
      <c r="F21" s="98" t="s">
        <v>194</v>
      </c>
      <c r="G21" s="98" t="s">
        <v>195</v>
      </c>
    </row>
    <row r="22" spans="1:7" s="3" customFormat="1" ht="15">
      <c r="A22" s="99"/>
      <c r="B22" s="100" t="s">
        <v>196</v>
      </c>
      <c r="C22" s="101"/>
      <c r="D22" s="102" t="s">
        <v>197</v>
      </c>
      <c r="E22" s="103" t="s">
        <v>198</v>
      </c>
      <c r="F22" s="103" t="s">
        <v>199</v>
      </c>
      <c r="G22" s="103" t="s">
        <v>200</v>
      </c>
    </row>
    <row r="23" spans="1:7" s="3" customFormat="1" ht="33.75">
      <c r="A23" s="104"/>
      <c r="B23" s="104"/>
      <c r="C23" s="100" t="s">
        <v>201</v>
      </c>
      <c r="D23" s="102" t="s">
        <v>202</v>
      </c>
      <c r="E23" s="103" t="s">
        <v>198</v>
      </c>
      <c r="F23" s="103" t="s">
        <v>199</v>
      </c>
      <c r="G23" s="103" t="s">
        <v>200</v>
      </c>
    </row>
    <row r="24" spans="1:7" s="3" customFormat="1" ht="56.25">
      <c r="A24" s="99"/>
      <c r="B24" s="100" t="s">
        <v>203</v>
      </c>
      <c r="C24" s="101"/>
      <c r="D24" s="102" t="s">
        <v>204</v>
      </c>
      <c r="E24" s="103" t="s">
        <v>205</v>
      </c>
      <c r="F24" s="103" t="s">
        <v>206</v>
      </c>
      <c r="G24" s="103" t="s">
        <v>207</v>
      </c>
    </row>
    <row r="25" spans="1:7" s="3" customFormat="1" ht="12.75">
      <c r="A25" s="104"/>
      <c r="B25" s="104"/>
      <c r="C25" s="100" t="s">
        <v>208</v>
      </c>
      <c r="D25" s="102" t="s">
        <v>209</v>
      </c>
      <c r="E25" s="103" t="s">
        <v>205</v>
      </c>
      <c r="F25" s="103" t="s">
        <v>206</v>
      </c>
      <c r="G25" s="103" t="s">
        <v>207</v>
      </c>
    </row>
    <row r="26" spans="1:7" s="3" customFormat="1" ht="22.5">
      <c r="A26" s="99"/>
      <c r="B26" s="100" t="s">
        <v>210</v>
      </c>
      <c r="C26" s="101"/>
      <c r="D26" s="102" t="s">
        <v>211</v>
      </c>
      <c r="E26" s="103" t="s">
        <v>212</v>
      </c>
      <c r="F26" s="103" t="s">
        <v>213</v>
      </c>
      <c r="G26" s="103" t="s">
        <v>214</v>
      </c>
    </row>
    <row r="27" spans="1:7" s="3" customFormat="1" ht="12.75">
      <c r="A27" s="104"/>
      <c r="B27" s="104"/>
      <c r="C27" s="100" t="s">
        <v>215</v>
      </c>
      <c r="D27" s="102" t="s">
        <v>216</v>
      </c>
      <c r="E27" s="103" t="s">
        <v>212</v>
      </c>
      <c r="F27" s="103" t="s">
        <v>213</v>
      </c>
      <c r="G27" s="103" t="s">
        <v>214</v>
      </c>
    </row>
    <row r="28" spans="1:7" s="3" customFormat="1" ht="15">
      <c r="A28" s="99"/>
      <c r="B28" s="100" t="s">
        <v>217</v>
      </c>
      <c r="C28" s="101"/>
      <c r="D28" s="102" t="s">
        <v>218</v>
      </c>
      <c r="E28" s="103" t="s">
        <v>219</v>
      </c>
      <c r="F28" s="103" t="s">
        <v>50</v>
      </c>
      <c r="G28" s="103" t="s">
        <v>220</v>
      </c>
    </row>
    <row r="29" spans="1:7" s="3" customFormat="1" ht="12.75">
      <c r="A29" s="104"/>
      <c r="B29" s="104"/>
      <c r="C29" s="100" t="s">
        <v>215</v>
      </c>
      <c r="D29" s="102" t="s">
        <v>216</v>
      </c>
      <c r="E29" s="103" t="s">
        <v>221</v>
      </c>
      <c r="F29" s="103" t="s">
        <v>50</v>
      </c>
      <c r="G29" s="103" t="s">
        <v>222</v>
      </c>
    </row>
    <row r="30" spans="1:7" s="3" customFormat="1" ht="15">
      <c r="A30" s="99"/>
      <c r="B30" s="100" t="s">
        <v>223</v>
      </c>
      <c r="C30" s="101"/>
      <c r="D30" s="102" t="s">
        <v>224</v>
      </c>
      <c r="E30" s="103" t="s">
        <v>225</v>
      </c>
      <c r="F30" s="103" t="s">
        <v>226</v>
      </c>
      <c r="G30" s="103" t="s">
        <v>227</v>
      </c>
    </row>
    <row r="31" spans="1:7" s="3" customFormat="1" ht="12.75">
      <c r="A31" s="104"/>
      <c r="B31" s="104"/>
      <c r="C31" s="100" t="s">
        <v>215</v>
      </c>
      <c r="D31" s="102" t="s">
        <v>216</v>
      </c>
      <c r="E31" s="103" t="s">
        <v>225</v>
      </c>
      <c r="F31" s="103" t="s">
        <v>226</v>
      </c>
      <c r="G31" s="103" t="s">
        <v>227</v>
      </c>
    </row>
    <row r="32" spans="1:7" s="3" customFormat="1" ht="15">
      <c r="A32" s="99"/>
      <c r="B32" s="100" t="s">
        <v>228</v>
      </c>
      <c r="C32" s="101"/>
      <c r="D32" s="102" t="s">
        <v>14</v>
      </c>
      <c r="E32" s="103" t="s">
        <v>229</v>
      </c>
      <c r="F32" s="103" t="s">
        <v>8</v>
      </c>
      <c r="G32" s="103" t="s">
        <v>229</v>
      </c>
    </row>
    <row r="33" spans="1:7" s="3" customFormat="1" ht="12.75">
      <c r="A33" s="104"/>
      <c r="B33" s="104"/>
      <c r="C33" s="100" t="s">
        <v>215</v>
      </c>
      <c r="D33" s="102" t="s">
        <v>216</v>
      </c>
      <c r="E33" s="103" t="s">
        <v>230</v>
      </c>
      <c r="F33" s="103" t="s">
        <v>231</v>
      </c>
      <c r="G33" s="103" t="s">
        <v>232</v>
      </c>
    </row>
    <row r="34" spans="1:7" s="3" customFormat="1" ht="12.75">
      <c r="A34" s="104"/>
      <c r="B34" s="104"/>
      <c r="C34" s="100" t="s">
        <v>9</v>
      </c>
      <c r="D34" s="102" t="s">
        <v>10</v>
      </c>
      <c r="E34" s="103" t="s">
        <v>233</v>
      </c>
      <c r="F34" s="103" t="s">
        <v>234</v>
      </c>
      <c r="G34" s="103" t="s">
        <v>235</v>
      </c>
    </row>
    <row r="35" spans="1:7" s="3" customFormat="1" ht="12.75">
      <c r="A35" s="104"/>
      <c r="B35" s="104"/>
      <c r="C35" s="100" t="s">
        <v>11</v>
      </c>
      <c r="D35" s="102" t="s">
        <v>12</v>
      </c>
      <c r="E35" s="103" t="s">
        <v>236</v>
      </c>
      <c r="F35" s="103" t="s">
        <v>237</v>
      </c>
      <c r="G35" s="103" t="s">
        <v>238</v>
      </c>
    </row>
    <row r="36" spans="1:7" s="3" customFormat="1" ht="22.5">
      <c r="A36" s="96" t="s">
        <v>239</v>
      </c>
      <c r="B36" s="96"/>
      <c r="C36" s="96"/>
      <c r="D36" s="97" t="s">
        <v>240</v>
      </c>
      <c r="E36" s="98" t="s">
        <v>241</v>
      </c>
      <c r="F36" s="98" t="s">
        <v>8</v>
      </c>
      <c r="G36" s="98" t="s">
        <v>241</v>
      </c>
    </row>
    <row r="37" spans="1:7" s="3" customFormat="1" ht="15">
      <c r="A37" s="99"/>
      <c r="B37" s="100" t="s">
        <v>242</v>
      </c>
      <c r="C37" s="101"/>
      <c r="D37" s="102" t="s">
        <v>14</v>
      </c>
      <c r="E37" s="103" t="s">
        <v>243</v>
      </c>
      <c r="F37" s="103" t="s">
        <v>8</v>
      </c>
      <c r="G37" s="103" t="s">
        <v>243</v>
      </c>
    </row>
    <row r="38" spans="1:7" s="3" customFormat="1" ht="33.75">
      <c r="A38" s="104"/>
      <c r="B38" s="104"/>
      <c r="C38" s="100" t="s">
        <v>244</v>
      </c>
      <c r="D38" s="102" t="s">
        <v>245</v>
      </c>
      <c r="E38" s="103" t="s">
        <v>8</v>
      </c>
      <c r="F38" s="103" t="s">
        <v>246</v>
      </c>
      <c r="G38" s="103" t="s">
        <v>246</v>
      </c>
    </row>
    <row r="39" spans="1:7" s="3" customFormat="1" ht="45">
      <c r="A39" s="104"/>
      <c r="B39" s="104"/>
      <c r="C39" s="100" t="s">
        <v>247</v>
      </c>
      <c r="D39" s="102" t="s">
        <v>248</v>
      </c>
      <c r="E39" s="103" t="s">
        <v>246</v>
      </c>
      <c r="F39" s="103" t="s">
        <v>249</v>
      </c>
      <c r="G39" s="103" t="s">
        <v>8</v>
      </c>
    </row>
    <row r="40" spans="1:7" s="3" customFormat="1" ht="22.5">
      <c r="A40" s="96" t="s">
        <v>60</v>
      </c>
      <c r="B40" s="96"/>
      <c r="C40" s="96"/>
      <c r="D40" s="97" t="s">
        <v>61</v>
      </c>
      <c r="E40" s="98" t="s">
        <v>62</v>
      </c>
      <c r="F40" s="98" t="s">
        <v>8</v>
      </c>
      <c r="G40" s="98" t="s">
        <v>62</v>
      </c>
    </row>
    <row r="41" spans="1:7" s="3" customFormat="1" ht="15">
      <c r="A41" s="99"/>
      <c r="B41" s="100" t="s">
        <v>63</v>
      </c>
      <c r="C41" s="101"/>
      <c r="D41" s="102" t="s">
        <v>64</v>
      </c>
      <c r="E41" s="103" t="s">
        <v>65</v>
      </c>
      <c r="F41" s="103" t="s">
        <v>250</v>
      </c>
      <c r="G41" s="103" t="s">
        <v>251</v>
      </c>
    </row>
    <row r="42" spans="1:7" s="3" customFormat="1" ht="12.75">
      <c r="A42" s="104"/>
      <c r="B42" s="104"/>
      <c r="C42" s="100" t="s">
        <v>58</v>
      </c>
      <c r="D42" s="102" t="s">
        <v>59</v>
      </c>
      <c r="E42" s="103" t="s">
        <v>252</v>
      </c>
      <c r="F42" s="103" t="s">
        <v>253</v>
      </c>
      <c r="G42" s="103" t="s">
        <v>254</v>
      </c>
    </row>
    <row r="43" spans="1:7" s="3" customFormat="1" ht="56.25">
      <c r="A43" s="104"/>
      <c r="B43" s="104"/>
      <c r="C43" s="100" t="s">
        <v>255</v>
      </c>
      <c r="D43" s="102" t="s">
        <v>256</v>
      </c>
      <c r="E43" s="103" t="s">
        <v>257</v>
      </c>
      <c r="F43" s="103" t="s">
        <v>258</v>
      </c>
      <c r="G43" s="103" t="s">
        <v>259</v>
      </c>
    </row>
    <row r="44" spans="1:7" s="3" customFormat="1" ht="15">
      <c r="A44" s="99"/>
      <c r="B44" s="100" t="s">
        <v>260</v>
      </c>
      <c r="C44" s="101"/>
      <c r="D44" s="102" t="s">
        <v>14</v>
      </c>
      <c r="E44" s="103" t="s">
        <v>261</v>
      </c>
      <c r="F44" s="103" t="s">
        <v>262</v>
      </c>
      <c r="G44" s="103" t="s">
        <v>263</v>
      </c>
    </row>
    <row r="45" spans="1:7" s="3" customFormat="1" ht="12.75">
      <c r="A45" s="104"/>
      <c r="B45" s="104"/>
      <c r="C45" s="100" t="s">
        <v>11</v>
      </c>
      <c r="D45" s="102" t="s">
        <v>12</v>
      </c>
      <c r="E45" s="103" t="s">
        <v>264</v>
      </c>
      <c r="F45" s="103" t="s">
        <v>262</v>
      </c>
      <c r="G45" s="103" t="s">
        <v>265</v>
      </c>
    </row>
    <row r="46" spans="1:7" s="3" customFormat="1" ht="20.25" customHeight="1">
      <c r="A46" s="175" t="s">
        <v>15</v>
      </c>
      <c r="B46" s="175"/>
      <c r="C46" s="175"/>
      <c r="D46" s="175"/>
      <c r="E46" s="105" t="s">
        <v>67</v>
      </c>
      <c r="F46" s="105" t="s">
        <v>194</v>
      </c>
      <c r="G46" s="105" t="s">
        <v>266</v>
      </c>
    </row>
    <row r="47" spans="1:7" s="3" customFormat="1" ht="6.75" customHeight="1">
      <c r="A47" s="106"/>
      <c r="B47" s="106"/>
      <c r="C47" s="106"/>
      <c r="D47" s="106"/>
      <c r="E47" s="107"/>
      <c r="F47" s="107"/>
      <c r="G47" s="107"/>
    </row>
    <row r="48" spans="1:7" s="3" customFormat="1" ht="12.75">
      <c r="A48" s="176" t="s">
        <v>31</v>
      </c>
      <c r="B48" s="176"/>
      <c r="C48" s="176"/>
      <c r="D48" s="106"/>
      <c r="E48" s="107"/>
      <c r="F48" s="107"/>
      <c r="G48" s="107"/>
    </row>
    <row r="49" spans="1:7" s="3" customFormat="1" ht="5.25" customHeight="1">
      <c r="A49" s="106"/>
      <c r="B49" s="106"/>
      <c r="C49" s="106"/>
      <c r="D49" s="106"/>
      <c r="E49" s="107"/>
      <c r="F49" s="107"/>
      <c r="G49" s="107"/>
    </row>
    <row r="50" spans="1:7" s="3" customFormat="1" ht="15">
      <c r="A50" s="7" t="s">
        <v>68</v>
      </c>
      <c r="B50" s="8" t="s">
        <v>69</v>
      </c>
      <c r="C50" s="11"/>
      <c r="D50" s="9"/>
      <c r="E50" s="10">
        <f>E52+E55+E56+E57+E58</f>
        <v>19126038.34</v>
      </c>
      <c r="F50" s="10">
        <f>F52+F55+F56+F57+F58</f>
        <v>39478</v>
      </c>
      <c r="G50" s="10">
        <f>G52+G55+G56+G57+G58</f>
        <v>19165516.34</v>
      </c>
    </row>
    <row r="51" spans="1:7" s="3" customFormat="1" ht="12.75">
      <c r="A51" s="7"/>
      <c r="B51" s="11" t="s">
        <v>16</v>
      </c>
      <c r="C51" s="12"/>
      <c r="D51" s="8"/>
      <c r="E51" s="11"/>
      <c r="F51" s="13"/>
      <c r="G51" s="13"/>
    </row>
    <row r="52" spans="1:7" s="3" customFormat="1" ht="15">
      <c r="A52" s="7"/>
      <c r="B52" s="8" t="s">
        <v>17</v>
      </c>
      <c r="C52" s="164" t="s">
        <v>18</v>
      </c>
      <c r="D52" s="165"/>
      <c r="E52" s="10">
        <f>E53+E54</f>
        <v>12374603.02</v>
      </c>
      <c r="F52" s="10">
        <f>F53+F54</f>
        <v>-4128</v>
      </c>
      <c r="G52" s="10">
        <f>G53+G54</f>
        <v>12370475.02</v>
      </c>
    </row>
    <row r="53" spans="1:7" s="3" customFormat="1" ht="12.75">
      <c r="A53" s="7"/>
      <c r="B53" s="8"/>
      <c r="C53" s="164" t="s">
        <v>19</v>
      </c>
      <c r="D53" s="174"/>
      <c r="E53" s="10">
        <v>7698600.8</v>
      </c>
      <c r="F53" s="15"/>
      <c r="G53" s="15">
        <f>E53+F53</f>
        <v>7698600.8</v>
      </c>
    </row>
    <row r="54" spans="1:7" s="3" customFormat="1" ht="12.75">
      <c r="A54" s="7"/>
      <c r="B54" s="8"/>
      <c r="C54" s="164" t="s">
        <v>20</v>
      </c>
      <c r="D54" s="174"/>
      <c r="E54" s="10">
        <v>4676002.22</v>
      </c>
      <c r="F54" s="15">
        <v>-4128</v>
      </c>
      <c r="G54" s="15">
        <f aca="true" t="shared" si="0" ref="G54:G62">E54+F54</f>
        <v>4671874.22</v>
      </c>
    </row>
    <row r="55" spans="1:7" s="3" customFormat="1" ht="15">
      <c r="A55" s="7"/>
      <c r="B55" s="8" t="s">
        <v>21</v>
      </c>
      <c r="C55" s="164" t="s">
        <v>22</v>
      </c>
      <c r="D55" s="165"/>
      <c r="E55" s="10">
        <v>4329156</v>
      </c>
      <c r="F55" s="15"/>
      <c r="G55" s="15">
        <f t="shared" si="0"/>
        <v>4329156</v>
      </c>
    </row>
    <row r="56" spans="1:7" s="3" customFormat="1" ht="15">
      <c r="A56" s="8"/>
      <c r="B56" s="8" t="s">
        <v>23</v>
      </c>
      <c r="C56" s="164" t="s">
        <v>24</v>
      </c>
      <c r="D56" s="165"/>
      <c r="E56" s="10">
        <v>1898897.86</v>
      </c>
      <c r="F56" s="15">
        <v>43606</v>
      </c>
      <c r="G56" s="15">
        <f t="shared" si="0"/>
        <v>1942503.86</v>
      </c>
    </row>
    <row r="57" spans="1:9" s="3" customFormat="1" ht="27.75" customHeight="1">
      <c r="A57" s="8"/>
      <c r="B57" s="8" t="s">
        <v>25</v>
      </c>
      <c r="C57" s="164" t="s">
        <v>26</v>
      </c>
      <c r="D57" s="165"/>
      <c r="E57" s="10">
        <v>68381.46</v>
      </c>
      <c r="F57" s="15"/>
      <c r="G57" s="15">
        <f t="shared" si="0"/>
        <v>68381.46</v>
      </c>
      <c r="I57" s="16"/>
    </row>
    <row r="58" spans="1:7" s="3" customFormat="1" ht="15">
      <c r="A58" s="8"/>
      <c r="B58" s="8" t="s">
        <v>27</v>
      </c>
      <c r="C58" s="164" t="s">
        <v>28</v>
      </c>
      <c r="D58" s="172"/>
      <c r="E58" s="10">
        <v>455000</v>
      </c>
      <c r="F58" s="14"/>
      <c r="G58" s="14">
        <f t="shared" si="0"/>
        <v>455000</v>
      </c>
    </row>
    <row r="59" spans="1:7" s="3" customFormat="1" ht="12.75">
      <c r="A59" s="11"/>
      <c r="B59" s="12"/>
      <c r="C59" s="12"/>
      <c r="D59" s="17"/>
      <c r="E59" s="18"/>
      <c r="F59" s="14"/>
      <c r="G59" s="14"/>
    </row>
    <row r="60" spans="1:7" s="3" customFormat="1" ht="12.75">
      <c r="A60" s="7" t="s">
        <v>29</v>
      </c>
      <c r="B60" s="11" t="s">
        <v>30</v>
      </c>
      <c r="C60" s="12"/>
      <c r="D60" s="18"/>
      <c r="E60" s="10">
        <v>2561060</v>
      </c>
      <c r="F60" s="14">
        <v>3144</v>
      </c>
      <c r="G60" s="14">
        <f t="shared" si="0"/>
        <v>2564204</v>
      </c>
    </row>
    <row r="61" spans="1:7" s="3" customFormat="1" ht="12.75">
      <c r="A61" s="8"/>
      <c r="B61" s="19" t="s">
        <v>31</v>
      </c>
      <c r="C61" s="20"/>
      <c r="D61" s="21"/>
      <c r="E61" s="11"/>
      <c r="F61" s="14"/>
      <c r="G61" s="14"/>
    </row>
    <row r="62" spans="1:7" s="3" customFormat="1" ht="30" customHeight="1">
      <c r="A62" s="8"/>
      <c r="B62" s="164" t="s">
        <v>32</v>
      </c>
      <c r="C62" s="173"/>
      <c r="D62" s="165"/>
      <c r="E62" s="10">
        <v>100941</v>
      </c>
      <c r="F62" s="15"/>
      <c r="G62" s="15">
        <f t="shared" si="0"/>
        <v>100941</v>
      </c>
    </row>
    <row r="63" spans="1:7" s="3" customFormat="1" ht="12.75">
      <c r="A63" s="22"/>
      <c r="B63" s="12"/>
      <c r="C63" s="12"/>
      <c r="D63" s="12"/>
      <c r="E63" s="12"/>
      <c r="F63" s="23"/>
      <c r="G63" s="23"/>
    </row>
    <row r="64" spans="1:7" s="3" customFormat="1" ht="12.75">
      <c r="A64" s="8" t="s">
        <v>33</v>
      </c>
      <c r="B64" s="11" t="s">
        <v>34</v>
      </c>
      <c r="C64" s="12"/>
      <c r="D64" s="24"/>
      <c r="E64" s="12"/>
      <c r="F64" s="13"/>
      <c r="G64" s="13"/>
    </row>
    <row r="65" spans="1:7" s="3" customFormat="1" ht="22.5">
      <c r="A65" s="8"/>
      <c r="B65" s="25" t="s">
        <v>35</v>
      </c>
      <c r="C65" s="26" t="s">
        <v>36</v>
      </c>
      <c r="D65" s="12"/>
      <c r="E65" s="27" t="s">
        <v>5</v>
      </c>
      <c r="F65" s="28" t="s">
        <v>37</v>
      </c>
      <c r="G65" s="28" t="s">
        <v>38</v>
      </c>
    </row>
    <row r="66" spans="1:7" s="3" customFormat="1" ht="15" hidden="1">
      <c r="A66" s="8"/>
      <c r="B66" s="21">
        <v>60016</v>
      </c>
      <c r="C66" s="164" t="s">
        <v>39</v>
      </c>
      <c r="D66" s="165"/>
      <c r="E66" s="10">
        <v>13588</v>
      </c>
      <c r="F66" s="15"/>
      <c r="G66" s="15">
        <f>E66+F66</f>
        <v>13588</v>
      </c>
    </row>
    <row r="67" spans="1:7" s="3" customFormat="1" ht="15" hidden="1">
      <c r="A67" s="8"/>
      <c r="B67" s="21">
        <v>60016</v>
      </c>
      <c r="C67" s="164" t="s">
        <v>70</v>
      </c>
      <c r="D67" s="165"/>
      <c r="E67" s="10">
        <v>24878</v>
      </c>
      <c r="F67" s="15"/>
      <c r="G67" s="15">
        <f>E67+F67</f>
        <v>24878</v>
      </c>
    </row>
    <row r="68" spans="1:7" s="3" customFormat="1" ht="15" hidden="1">
      <c r="A68" s="8"/>
      <c r="B68" s="21">
        <v>60016</v>
      </c>
      <c r="C68" s="164" t="s">
        <v>71</v>
      </c>
      <c r="D68" s="165"/>
      <c r="E68" s="10">
        <v>435190</v>
      </c>
      <c r="F68" s="15"/>
      <c r="G68" s="15">
        <f>E68+F68</f>
        <v>435190</v>
      </c>
    </row>
    <row r="69" spans="1:7" s="3" customFormat="1" ht="15" hidden="1">
      <c r="A69" s="8"/>
      <c r="B69" s="21">
        <v>60016</v>
      </c>
      <c r="C69" s="164" t="s">
        <v>72</v>
      </c>
      <c r="D69" s="165"/>
      <c r="E69" s="10">
        <v>15750</v>
      </c>
      <c r="F69" s="15"/>
      <c r="G69" s="15">
        <f aca="true" t="shared" si="1" ref="G69:G75">E69+F69</f>
        <v>15750</v>
      </c>
    </row>
    <row r="70" spans="1:7" s="3" customFormat="1" ht="15" hidden="1">
      <c r="A70" s="8"/>
      <c r="B70" s="21">
        <v>60016</v>
      </c>
      <c r="C70" s="164" t="s">
        <v>73</v>
      </c>
      <c r="D70" s="165"/>
      <c r="E70" s="10">
        <v>11580</v>
      </c>
      <c r="F70" s="15"/>
      <c r="G70" s="15">
        <f>E70+F70</f>
        <v>11580</v>
      </c>
    </row>
    <row r="71" spans="1:7" s="3" customFormat="1" ht="15" hidden="1">
      <c r="A71" s="8"/>
      <c r="B71" s="21">
        <v>60016</v>
      </c>
      <c r="C71" s="164" t="s">
        <v>74</v>
      </c>
      <c r="D71" s="165"/>
      <c r="E71" s="10">
        <v>5795</v>
      </c>
      <c r="F71" s="15"/>
      <c r="G71" s="15">
        <f>E71+F71</f>
        <v>5795</v>
      </c>
    </row>
    <row r="72" spans="1:7" s="3" customFormat="1" ht="15" hidden="1">
      <c r="A72" s="8"/>
      <c r="B72" s="21">
        <v>60016</v>
      </c>
      <c r="C72" s="164" t="s">
        <v>75</v>
      </c>
      <c r="D72" s="165"/>
      <c r="E72" s="10">
        <v>158180</v>
      </c>
      <c r="F72" s="15"/>
      <c r="G72" s="15">
        <f t="shared" si="1"/>
        <v>158180</v>
      </c>
    </row>
    <row r="73" spans="1:7" s="3" customFormat="1" ht="15" hidden="1">
      <c r="A73" s="8"/>
      <c r="B73" s="21">
        <v>60016</v>
      </c>
      <c r="C73" s="164" t="s">
        <v>76</v>
      </c>
      <c r="D73" s="165"/>
      <c r="E73" s="10">
        <v>86000</v>
      </c>
      <c r="F73" s="15"/>
      <c r="G73" s="15">
        <f t="shared" si="1"/>
        <v>86000</v>
      </c>
    </row>
    <row r="74" spans="1:7" s="3" customFormat="1" ht="15" hidden="1">
      <c r="A74" s="8"/>
      <c r="B74" s="21">
        <v>60016</v>
      </c>
      <c r="C74" s="164" t="s">
        <v>77</v>
      </c>
      <c r="D74" s="165"/>
      <c r="E74" s="10">
        <v>653000</v>
      </c>
      <c r="F74" s="15"/>
      <c r="G74" s="15">
        <f>F74+E74</f>
        <v>653000</v>
      </c>
    </row>
    <row r="75" spans="1:7" s="3" customFormat="1" ht="15" hidden="1">
      <c r="A75" s="8"/>
      <c r="B75" s="21">
        <v>63095</v>
      </c>
      <c r="C75" s="164" t="s">
        <v>78</v>
      </c>
      <c r="D75" s="165"/>
      <c r="E75" s="10">
        <v>46834</v>
      </c>
      <c r="F75" s="15"/>
      <c r="G75" s="15">
        <f t="shared" si="1"/>
        <v>46834</v>
      </c>
    </row>
    <row r="76" spans="1:7" s="3" customFormat="1" ht="15" hidden="1">
      <c r="A76" s="8"/>
      <c r="B76" s="21">
        <v>70005</v>
      </c>
      <c r="C76" s="164" t="s">
        <v>40</v>
      </c>
      <c r="D76" s="165"/>
      <c r="E76" s="10">
        <v>60000</v>
      </c>
      <c r="F76" s="29"/>
      <c r="G76" s="15">
        <f>E76+F76</f>
        <v>60000</v>
      </c>
    </row>
    <row r="77" spans="1:7" s="3" customFormat="1" ht="15" hidden="1">
      <c r="A77" s="8"/>
      <c r="B77" s="21">
        <v>70005</v>
      </c>
      <c r="C77" s="164" t="s">
        <v>79</v>
      </c>
      <c r="D77" s="165"/>
      <c r="E77" s="10">
        <v>443184</v>
      </c>
      <c r="F77" s="15"/>
      <c r="G77" s="15">
        <f>E77+F77</f>
        <v>443184</v>
      </c>
    </row>
    <row r="78" spans="1:7" s="3" customFormat="1" ht="15" hidden="1">
      <c r="A78" s="8"/>
      <c r="B78" s="21">
        <v>75023</v>
      </c>
      <c r="C78" s="164" t="s">
        <v>41</v>
      </c>
      <c r="D78" s="165"/>
      <c r="E78" s="10">
        <v>31850</v>
      </c>
      <c r="F78" s="15"/>
      <c r="G78" s="15">
        <f>E78+F78</f>
        <v>31850</v>
      </c>
    </row>
    <row r="79" spans="1:7" s="3" customFormat="1" ht="15" hidden="1">
      <c r="A79" s="8"/>
      <c r="B79" s="21">
        <v>75095</v>
      </c>
      <c r="C79" s="164" t="s">
        <v>42</v>
      </c>
      <c r="D79" s="165"/>
      <c r="E79" s="10">
        <v>4500</v>
      </c>
      <c r="F79" s="29"/>
      <c r="G79" s="15">
        <f>E79+F79</f>
        <v>4500</v>
      </c>
    </row>
    <row r="80" spans="1:7" s="3" customFormat="1" ht="15" hidden="1">
      <c r="A80" s="8"/>
      <c r="B80" s="21">
        <v>75412</v>
      </c>
      <c r="C80" s="164" t="s">
        <v>80</v>
      </c>
      <c r="D80" s="165"/>
      <c r="E80" s="10">
        <v>19194</v>
      </c>
      <c r="F80" s="15"/>
      <c r="G80" s="15">
        <f>E80+F80</f>
        <v>19194</v>
      </c>
    </row>
    <row r="81" spans="1:7" s="3" customFormat="1" ht="15" hidden="1">
      <c r="A81" s="8"/>
      <c r="B81" s="21">
        <v>75412</v>
      </c>
      <c r="C81" s="164" t="s">
        <v>81</v>
      </c>
      <c r="D81" s="165"/>
      <c r="E81" s="10">
        <v>2500</v>
      </c>
      <c r="F81" s="15"/>
      <c r="G81" s="15">
        <f>E81+F81</f>
        <v>2500</v>
      </c>
    </row>
    <row r="82" spans="1:7" s="3" customFormat="1" ht="15" hidden="1">
      <c r="A82" s="8"/>
      <c r="B82" s="21">
        <v>75412</v>
      </c>
      <c r="C82" s="164" t="s">
        <v>43</v>
      </c>
      <c r="D82" s="165"/>
      <c r="E82" s="10">
        <v>5000</v>
      </c>
      <c r="F82" s="29"/>
      <c r="G82" s="15">
        <f>E82+F82</f>
        <v>5000</v>
      </c>
    </row>
    <row r="83" spans="1:7" s="3" customFormat="1" ht="15" hidden="1">
      <c r="A83" s="8"/>
      <c r="B83" s="21">
        <v>80104</v>
      </c>
      <c r="C83" s="164" t="s">
        <v>82</v>
      </c>
      <c r="D83" s="165"/>
      <c r="E83" s="10">
        <v>56000</v>
      </c>
      <c r="F83" s="15"/>
      <c r="G83" s="15">
        <f>E83+F83</f>
        <v>56000</v>
      </c>
    </row>
    <row r="84" spans="1:7" s="3" customFormat="1" ht="15">
      <c r="A84" s="8"/>
      <c r="B84" s="21">
        <v>90013</v>
      </c>
      <c r="C84" s="164" t="s">
        <v>83</v>
      </c>
      <c r="D84" s="165"/>
      <c r="E84" s="10">
        <v>64676</v>
      </c>
      <c r="F84" s="15">
        <v>3144</v>
      </c>
      <c r="G84" s="15">
        <f>E84+F84</f>
        <v>67820</v>
      </c>
    </row>
    <row r="85" spans="1:7" s="3" customFormat="1" ht="15" hidden="1">
      <c r="A85" s="8"/>
      <c r="B85" s="21">
        <v>90015</v>
      </c>
      <c r="C85" s="164" t="s">
        <v>84</v>
      </c>
      <c r="D85" s="165"/>
      <c r="E85" s="10">
        <v>4000</v>
      </c>
      <c r="F85" s="15"/>
      <c r="G85" s="15">
        <f>E85+F85</f>
        <v>4000</v>
      </c>
    </row>
    <row r="86" spans="1:7" s="3" customFormat="1" ht="15" hidden="1">
      <c r="A86" s="8"/>
      <c r="B86" s="21">
        <v>90017</v>
      </c>
      <c r="C86" s="164" t="s">
        <v>85</v>
      </c>
      <c r="D86" s="165"/>
      <c r="E86" s="10">
        <v>64150</v>
      </c>
      <c r="F86" s="15"/>
      <c r="G86" s="15">
        <f>E86+F86</f>
        <v>64150</v>
      </c>
    </row>
    <row r="87" spans="1:7" s="3" customFormat="1" ht="15" hidden="1">
      <c r="A87" s="8"/>
      <c r="B87" s="21">
        <v>92114</v>
      </c>
      <c r="C87" s="164" t="s">
        <v>86</v>
      </c>
      <c r="D87" s="165"/>
      <c r="E87" s="10">
        <v>16000</v>
      </c>
      <c r="F87" s="15"/>
      <c r="G87" s="15">
        <f>E87+F87</f>
        <v>16000</v>
      </c>
    </row>
    <row r="88" spans="1:7" s="3" customFormat="1" ht="15" hidden="1">
      <c r="A88" s="8"/>
      <c r="B88" s="21">
        <v>92195</v>
      </c>
      <c r="C88" s="164" t="s">
        <v>87</v>
      </c>
      <c r="D88" s="165"/>
      <c r="E88" s="10">
        <v>150000</v>
      </c>
      <c r="F88" s="15"/>
      <c r="G88" s="15">
        <f>E88+F88</f>
        <v>150000</v>
      </c>
    </row>
    <row r="89" spans="1:7" s="3" customFormat="1" ht="15" hidden="1">
      <c r="A89" s="8"/>
      <c r="B89" s="21">
        <v>92695</v>
      </c>
      <c r="C89" s="164" t="s">
        <v>44</v>
      </c>
      <c r="D89" s="165"/>
      <c r="E89" s="10">
        <v>10330</v>
      </c>
      <c r="F89" s="29"/>
      <c r="G89" s="15">
        <f>E89+F89</f>
        <v>10330</v>
      </c>
    </row>
    <row r="90" spans="1:7" s="3" customFormat="1" ht="15" hidden="1">
      <c r="A90" s="8"/>
      <c r="B90" s="21">
        <v>92695</v>
      </c>
      <c r="C90" s="164" t="s">
        <v>88</v>
      </c>
      <c r="D90" s="165"/>
      <c r="E90" s="10">
        <v>48312</v>
      </c>
      <c r="F90" s="15"/>
      <c r="G90" s="15">
        <f>E90+F90</f>
        <v>48312</v>
      </c>
    </row>
    <row r="91" spans="1:7" s="3" customFormat="1" ht="15" hidden="1">
      <c r="A91" s="8"/>
      <c r="B91" s="21">
        <v>92695</v>
      </c>
      <c r="C91" s="164" t="s">
        <v>45</v>
      </c>
      <c r="D91" s="165"/>
      <c r="E91" s="10">
        <v>10470</v>
      </c>
      <c r="F91" s="35"/>
      <c r="G91" s="15">
        <f>E91+F91</f>
        <v>10470</v>
      </c>
    </row>
    <row r="92" spans="1:7" s="3" customFormat="1" ht="15" hidden="1">
      <c r="A92" s="8"/>
      <c r="B92" s="21">
        <v>92695</v>
      </c>
      <c r="C92" s="164" t="s">
        <v>91</v>
      </c>
      <c r="D92" s="165"/>
      <c r="E92" s="10">
        <v>11705</v>
      </c>
      <c r="F92" s="15"/>
      <c r="G92" s="15">
        <f>E92+F92</f>
        <v>11705</v>
      </c>
    </row>
    <row r="93" spans="1:7" s="3" customFormat="1" ht="15" hidden="1">
      <c r="A93" s="8"/>
      <c r="B93" s="30">
        <v>92695</v>
      </c>
      <c r="C93" s="170" t="s">
        <v>89</v>
      </c>
      <c r="D93" s="171"/>
      <c r="E93" s="15">
        <v>15000</v>
      </c>
      <c r="F93" s="15"/>
      <c r="G93" s="15">
        <f>E93+F93</f>
        <v>15000</v>
      </c>
    </row>
    <row r="94" spans="1:7" s="3" customFormat="1" ht="15" hidden="1">
      <c r="A94" s="8"/>
      <c r="B94" s="31">
        <v>92695</v>
      </c>
      <c r="C94" s="166" t="s">
        <v>90</v>
      </c>
      <c r="D94" s="167"/>
      <c r="E94" s="6">
        <v>93394</v>
      </c>
      <c r="F94" s="6"/>
      <c r="G94" s="6">
        <f>E94+F94</f>
        <v>93394</v>
      </c>
    </row>
    <row r="95" spans="1:7" s="3" customFormat="1" ht="15">
      <c r="A95" s="32"/>
      <c r="B95" s="33" t="s">
        <v>46</v>
      </c>
      <c r="C95" s="168"/>
      <c r="D95" s="169"/>
      <c r="E95" s="34">
        <f>SUM(E66:E94)</f>
        <v>2561060</v>
      </c>
      <c r="F95" s="34">
        <f>SUM(F66:F94)</f>
        <v>3144</v>
      </c>
      <c r="G95" s="34">
        <f>SUM(G66:G94)</f>
        <v>2564204</v>
      </c>
    </row>
    <row r="99" spans="5:6" ht="12.75">
      <c r="E99" s="36" t="s">
        <v>291</v>
      </c>
      <c r="F99" s="36"/>
    </row>
    <row r="100" spans="5:6" ht="12.75">
      <c r="E100" s="36"/>
      <c r="F100" s="36"/>
    </row>
    <row r="101" spans="5:6" ht="12.75">
      <c r="E101" s="36" t="s">
        <v>157</v>
      </c>
      <c r="F101" s="36"/>
    </row>
  </sheetData>
  <sheetProtection/>
  <mergeCells count="42">
    <mergeCell ref="C57:D57"/>
    <mergeCell ref="A6:G6"/>
    <mergeCell ref="A7:G7"/>
    <mergeCell ref="C53:D53"/>
    <mergeCell ref="C54:D54"/>
    <mergeCell ref="C55:D55"/>
    <mergeCell ref="C56:D56"/>
    <mergeCell ref="A46:D46"/>
    <mergeCell ref="C52:D52"/>
    <mergeCell ref="A48:C48"/>
    <mergeCell ref="C58:D58"/>
    <mergeCell ref="B62:D62"/>
    <mergeCell ref="C70:D70"/>
    <mergeCell ref="C66:D66"/>
    <mergeCell ref="C67:D67"/>
    <mergeCell ref="C68:D68"/>
    <mergeCell ref="C69:D69"/>
    <mergeCell ref="C77:D77"/>
    <mergeCell ref="C71:D71"/>
    <mergeCell ref="C72:D72"/>
    <mergeCell ref="C73:D73"/>
    <mergeCell ref="C74:D74"/>
    <mergeCell ref="C75:D75"/>
    <mergeCell ref="C76:D76"/>
    <mergeCell ref="C78:D78"/>
    <mergeCell ref="C79:D79"/>
    <mergeCell ref="C80:D80"/>
    <mergeCell ref="C81:D81"/>
    <mergeCell ref="C82:D82"/>
    <mergeCell ref="C88:D88"/>
    <mergeCell ref="C94:D94"/>
    <mergeCell ref="C95:D95"/>
    <mergeCell ref="C89:D89"/>
    <mergeCell ref="C90:D90"/>
    <mergeCell ref="C91:D91"/>
    <mergeCell ref="C92:D92"/>
    <mergeCell ref="C93:D93"/>
    <mergeCell ref="C84:D84"/>
    <mergeCell ref="C85:D85"/>
    <mergeCell ref="C86:D86"/>
    <mergeCell ref="C83:D83"/>
    <mergeCell ref="C87:D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0">
      <selection activeCell="C49" sqref="C49"/>
    </sheetView>
  </sheetViews>
  <sheetFormatPr defaultColWidth="15.00390625" defaultRowHeight="15"/>
  <cols>
    <col min="1" max="1" width="6.140625" style="0" customWidth="1"/>
    <col min="2" max="2" width="7.7109375" style="0" customWidth="1"/>
    <col min="3" max="3" width="39.00390625" style="0" customWidth="1"/>
    <col min="4" max="4" width="11.28125" style="0" customWidth="1"/>
    <col min="5" max="5" width="12.140625" style="0" customWidth="1"/>
    <col min="6" max="6" width="10.8515625" style="0" customWidth="1"/>
  </cols>
  <sheetData>
    <row r="1" ht="15">
      <c r="D1" s="120" t="s">
        <v>325</v>
      </c>
    </row>
    <row r="2" ht="15">
      <c r="D2" s="120" t="s">
        <v>267</v>
      </c>
    </row>
    <row r="3" ht="15">
      <c r="D3" s="120" t="s">
        <v>0</v>
      </c>
    </row>
    <row r="4" ht="15">
      <c r="D4" s="120" t="s">
        <v>268</v>
      </c>
    </row>
    <row r="7" spans="1:6" ht="36" customHeight="1">
      <c r="A7" s="178" t="s">
        <v>295</v>
      </c>
      <c r="B7" s="178"/>
      <c r="C7" s="178"/>
      <c r="D7" s="178"/>
      <c r="E7" s="178"/>
      <c r="F7" s="178"/>
    </row>
    <row r="8" spans="1:7" ht="15">
      <c r="A8" s="179" t="s">
        <v>296</v>
      </c>
      <c r="B8" s="180"/>
      <c r="C8" s="180"/>
      <c r="D8" s="180"/>
      <c r="E8" s="180"/>
      <c r="F8" s="180"/>
      <c r="G8" s="121"/>
    </row>
    <row r="9" ht="24" customHeight="1"/>
    <row r="10" spans="1:6" ht="30.75" customHeight="1" hidden="1">
      <c r="A10" s="122" t="s">
        <v>297</v>
      </c>
      <c r="B10" s="122"/>
      <c r="C10" s="122"/>
      <c r="D10" s="181" t="s">
        <v>298</v>
      </c>
      <c r="E10" s="181"/>
      <c r="F10" s="181"/>
    </row>
    <row r="11" spans="1:6" ht="30" customHeight="1" hidden="1">
      <c r="A11" s="123" t="s">
        <v>3</v>
      </c>
      <c r="B11" s="123" t="s">
        <v>160</v>
      </c>
      <c r="C11" s="123" t="s">
        <v>299</v>
      </c>
      <c r="D11" s="124" t="s">
        <v>300</v>
      </c>
      <c r="E11" s="124" t="s">
        <v>301</v>
      </c>
      <c r="F11" s="124" t="s">
        <v>302</v>
      </c>
    </row>
    <row r="12" spans="1:6" ht="48" customHeight="1" hidden="1">
      <c r="A12" s="125">
        <v>600</v>
      </c>
      <c r="B12" s="125">
        <v>60004</v>
      </c>
      <c r="C12" s="126" t="s">
        <v>303</v>
      </c>
      <c r="D12" s="127"/>
      <c r="E12" s="127"/>
      <c r="F12" s="128">
        <v>64000</v>
      </c>
    </row>
    <row r="13" spans="1:6" ht="38.25" customHeight="1" hidden="1">
      <c r="A13" s="125">
        <v>801</v>
      </c>
      <c r="B13" s="125">
        <v>80103</v>
      </c>
      <c r="C13" s="126" t="s">
        <v>304</v>
      </c>
      <c r="D13" s="127"/>
      <c r="E13" s="127"/>
      <c r="F13" s="129" t="s">
        <v>326</v>
      </c>
    </row>
    <row r="14" spans="1:6" ht="38.25" customHeight="1" hidden="1">
      <c r="A14" s="125">
        <v>801</v>
      </c>
      <c r="B14" s="125">
        <v>80104</v>
      </c>
      <c r="C14" s="126" t="s">
        <v>305</v>
      </c>
      <c r="D14" s="127"/>
      <c r="E14" s="127"/>
      <c r="F14" s="128">
        <f>SUM(F16:F20)</f>
        <v>239300</v>
      </c>
    </row>
    <row r="15" spans="1:7" ht="15" customHeight="1" hidden="1">
      <c r="A15" s="125"/>
      <c r="B15" s="125"/>
      <c r="C15" s="126" t="s">
        <v>31</v>
      </c>
      <c r="D15" s="127"/>
      <c r="E15" s="127"/>
      <c r="F15" s="129"/>
      <c r="G15" s="130"/>
    </row>
    <row r="16" spans="1:7" ht="45" customHeight="1" hidden="1">
      <c r="A16" s="131"/>
      <c r="B16" s="131"/>
      <c r="C16" s="126" t="s">
        <v>306</v>
      </c>
      <c r="D16" s="132"/>
      <c r="E16" s="132"/>
      <c r="F16" s="128">
        <v>142600</v>
      </c>
      <c r="G16" s="130"/>
    </row>
    <row r="17" spans="1:6" ht="24" customHeight="1" hidden="1">
      <c r="A17" s="125"/>
      <c r="B17" s="125"/>
      <c r="C17" s="126" t="s">
        <v>307</v>
      </c>
      <c r="D17" s="132"/>
      <c r="E17" s="132"/>
      <c r="F17" s="157">
        <v>61700</v>
      </c>
    </row>
    <row r="18" spans="1:6" ht="34.5" customHeight="1" hidden="1">
      <c r="A18" s="125"/>
      <c r="B18" s="125"/>
      <c r="C18" s="126" t="s">
        <v>308</v>
      </c>
      <c r="D18" s="132"/>
      <c r="E18" s="132"/>
      <c r="F18" s="128">
        <v>20800</v>
      </c>
    </row>
    <row r="19" spans="1:6" ht="34.5" customHeight="1" hidden="1">
      <c r="A19" s="125"/>
      <c r="B19" s="125"/>
      <c r="C19" s="126" t="s">
        <v>309</v>
      </c>
      <c r="D19" s="132"/>
      <c r="E19" s="132"/>
      <c r="F19" s="128">
        <v>3900</v>
      </c>
    </row>
    <row r="20" spans="1:6" ht="34.5" customHeight="1" hidden="1">
      <c r="A20" s="125"/>
      <c r="B20" s="125"/>
      <c r="C20" s="126" t="s">
        <v>328</v>
      </c>
      <c r="D20" s="132"/>
      <c r="E20" s="132"/>
      <c r="F20" s="128">
        <v>10300</v>
      </c>
    </row>
    <row r="21" spans="1:6" ht="30.75" customHeight="1" hidden="1">
      <c r="A21" s="125">
        <v>801</v>
      </c>
      <c r="B21" s="125">
        <v>80105</v>
      </c>
      <c r="C21" s="126" t="s">
        <v>310</v>
      </c>
      <c r="D21" s="132"/>
      <c r="E21" s="132"/>
      <c r="F21" s="132">
        <v>11700</v>
      </c>
    </row>
    <row r="22" spans="1:6" ht="37.5" customHeight="1" hidden="1">
      <c r="A22" s="125">
        <v>900</v>
      </c>
      <c r="B22" s="125">
        <v>90017</v>
      </c>
      <c r="C22" s="126" t="s">
        <v>311</v>
      </c>
      <c r="D22" s="132"/>
      <c r="E22" s="132">
        <v>1103000</v>
      </c>
      <c r="F22" s="133" t="s">
        <v>327</v>
      </c>
    </row>
    <row r="23" spans="1:6" ht="37.5" customHeight="1" hidden="1">
      <c r="A23" s="125">
        <v>900</v>
      </c>
      <c r="B23" s="125">
        <v>90002</v>
      </c>
      <c r="C23" s="134" t="s">
        <v>312</v>
      </c>
      <c r="D23" s="132"/>
      <c r="E23" s="132"/>
      <c r="F23" s="132">
        <v>15000</v>
      </c>
    </row>
    <row r="24" spans="1:6" ht="24" customHeight="1" hidden="1">
      <c r="A24" s="135">
        <v>921</v>
      </c>
      <c r="B24" s="135">
        <v>92114</v>
      </c>
      <c r="C24" s="182" t="s">
        <v>313</v>
      </c>
      <c r="D24" s="136">
        <v>768800</v>
      </c>
      <c r="E24" s="137"/>
      <c r="F24" s="138" t="s">
        <v>314</v>
      </c>
    </row>
    <row r="25" spans="1:6" ht="21" customHeight="1" hidden="1">
      <c r="A25" s="125">
        <v>921</v>
      </c>
      <c r="B25" s="125">
        <v>92116</v>
      </c>
      <c r="C25" s="183"/>
      <c r="D25" s="132">
        <v>155600</v>
      </c>
      <c r="E25" s="132"/>
      <c r="F25" s="132"/>
    </row>
    <row r="26" spans="1:7" ht="26.25" customHeight="1" hidden="1">
      <c r="A26" s="125"/>
      <c r="B26" s="125"/>
      <c r="C26" s="139" t="s">
        <v>315</v>
      </c>
      <c r="D26" s="140">
        <f>SUM(D12:D25)</f>
        <v>924400</v>
      </c>
      <c r="E26" s="140">
        <f>SUM(E12:E25)</f>
        <v>1103000</v>
      </c>
      <c r="F26" s="140">
        <v>418150</v>
      </c>
      <c r="G26" s="130"/>
    </row>
    <row r="27" spans="1:7" ht="20.25" customHeight="1" hidden="1">
      <c r="A27" s="141"/>
      <c r="B27" s="142"/>
      <c r="C27" s="139" t="s">
        <v>37</v>
      </c>
      <c r="D27" s="143"/>
      <c r="E27" s="143"/>
      <c r="F27" s="143"/>
      <c r="G27" s="130"/>
    </row>
    <row r="28" spans="1:7" ht="20.25" customHeight="1" hidden="1">
      <c r="A28" s="141"/>
      <c r="B28" s="142"/>
      <c r="C28" s="139" t="s">
        <v>316</v>
      </c>
      <c r="D28" s="144">
        <f>D26+D27</f>
        <v>924400</v>
      </c>
      <c r="E28" s="144">
        <f>E26+E27</f>
        <v>1103000</v>
      </c>
      <c r="F28" s="144">
        <f>F26+F27</f>
        <v>418150</v>
      </c>
      <c r="G28" s="130"/>
    </row>
    <row r="29" spans="1:6" ht="20.25" customHeight="1" hidden="1">
      <c r="A29" s="145"/>
      <c r="B29" s="146"/>
      <c r="C29" s="147" t="s">
        <v>317</v>
      </c>
      <c r="D29" s="184">
        <f>D26+E26+F26+F27</f>
        <v>2445550</v>
      </c>
      <c r="E29" s="185"/>
      <c r="F29" s="185"/>
    </row>
    <row r="30" spans="1:6" ht="16.5" customHeight="1">
      <c r="A30" s="148"/>
      <c r="B30" s="148"/>
      <c r="C30" s="149"/>
      <c r="D30" s="150"/>
      <c r="E30" s="151"/>
      <c r="F30" s="151"/>
    </row>
    <row r="31" spans="1:6" ht="15">
      <c r="A31" s="152" t="s">
        <v>318</v>
      </c>
      <c r="B31" s="152"/>
      <c r="C31" s="152"/>
      <c r="D31" s="186" t="s">
        <v>298</v>
      </c>
      <c r="E31" s="186"/>
      <c r="F31" s="186"/>
    </row>
    <row r="32" spans="1:6" ht="15">
      <c r="A32" s="153" t="s">
        <v>3</v>
      </c>
      <c r="B32" s="153" t="s">
        <v>160</v>
      </c>
      <c r="C32" s="153" t="s">
        <v>299</v>
      </c>
      <c r="D32" s="154" t="s">
        <v>300</v>
      </c>
      <c r="E32" s="154" t="s">
        <v>301</v>
      </c>
      <c r="F32" s="154" t="s">
        <v>302</v>
      </c>
    </row>
    <row r="33" spans="1:6" ht="47.25" customHeight="1">
      <c r="A33" s="123">
        <v>801</v>
      </c>
      <c r="B33" s="123">
        <v>80101</v>
      </c>
      <c r="C33" s="126" t="s">
        <v>319</v>
      </c>
      <c r="D33" s="128">
        <v>578056</v>
      </c>
      <c r="E33" s="132"/>
      <c r="F33" s="132"/>
    </row>
    <row r="34" spans="1:6" ht="47.25" customHeight="1">
      <c r="A34" s="123">
        <v>801</v>
      </c>
      <c r="B34" s="123">
        <v>80103</v>
      </c>
      <c r="C34" s="126" t="s">
        <v>320</v>
      </c>
      <c r="D34" s="128">
        <v>71394</v>
      </c>
      <c r="E34" s="132"/>
      <c r="F34" s="132"/>
    </row>
    <row r="35" spans="1:6" ht="44.25" customHeight="1">
      <c r="A35" s="123">
        <v>801</v>
      </c>
      <c r="B35" s="123">
        <v>80104</v>
      </c>
      <c r="C35" s="126" t="s">
        <v>321</v>
      </c>
      <c r="D35" s="128">
        <v>959200</v>
      </c>
      <c r="E35" s="132"/>
      <c r="F35" s="132"/>
    </row>
    <row r="36" spans="1:7" ht="42.75" customHeight="1">
      <c r="A36" s="123">
        <v>801</v>
      </c>
      <c r="B36" s="123">
        <v>80104</v>
      </c>
      <c r="C36" s="126" t="s">
        <v>322</v>
      </c>
      <c r="D36" s="128">
        <v>223500</v>
      </c>
      <c r="E36" s="132"/>
      <c r="F36" s="132"/>
      <c r="G36" s="130"/>
    </row>
    <row r="37" spans="1:6" ht="42.75" customHeight="1">
      <c r="A37" s="123">
        <v>801</v>
      </c>
      <c r="B37" s="123">
        <v>80104</v>
      </c>
      <c r="C37" s="126" t="s">
        <v>323</v>
      </c>
      <c r="D37" s="128">
        <v>90606</v>
      </c>
      <c r="E37" s="132"/>
      <c r="F37" s="132"/>
    </row>
    <row r="38" spans="1:6" ht="37.5" customHeight="1">
      <c r="A38" s="123">
        <v>853</v>
      </c>
      <c r="B38" s="123">
        <v>85395</v>
      </c>
      <c r="C38" s="126" t="s">
        <v>329</v>
      </c>
      <c r="D38" s="132"/>
      <c r="E38" s="132"/>
      <c r="F38" s="132">
        <v>5000</v>
      </c>
    </row>
    <row r="39" spans="1:6" ht="29.25" customHeight="1">
      <c r="A39" s="123">
        <v>926</v>
      </c>
      <c r="B39" s="123">
        <v>92695</v>
      </c>
      <c r="C39" s="126" t="s">
        <v>324</v>
      </c>
      <c r="D39" s="132"/>
      <c r="E39" s="132"/>
      <c r="F39" s="132">
        <v>36000</v>
      </c>
    </row>
    <row r="40" spans="1:6" ht="22.5" customHeight="1">
      <c r="A40" s="123"/>
      <c r="B40" s="123"/>
      <c r="C40" s="139" t="s">
        <v>315</v>
      </c>
      <c r="D40" s="140">
        <f>SUM(D33:D39)</f>
        <v>1922756</v>
      </c>
      <c r="E40" s="140">
        <f>SUM(E33:E39)</f>
        <v>0</v>
      </c>
      <c r="F40" s="140">
        <f>SUM(F33:F39)</f>
        <v>41000</v>
      </c>
    </row>
    <row r="41" spans="1:6" ht="22.5" customHeight="1">
      <c r="A41" s="123"/>
      <c r="B41" s="123"/>
      <c r="C41" s="139" t="s">
        <v>37</v>
      </c>
      <c r="D41" s="140"/>
      <c r="E41" s="140"/>
      <c r="F41" s="140"/>
    </row>
    <row r="42" spans="1:6" ht="22.5" customHeight="1">
      <c r="A42" s="123"/>
      <c r="B42" s="123"/>
      <c r="C42" s="139" t="s">
        <v>316</v>
      </c>
      <c r="D42" s="140">
        <f>D40+D41</f>
        <v>1922756</v>
      </c>
      <c r="E42" s="140">
        <f>E40+E41</f>
        <v>0</v>
      </c>
      <c r="F42" s="140">
        <f>F40+F41</f>
        <v>41000</v>
      </c>
    </row>
    <row r="43" spans="1:6" ht="22.5" customHeight="1">
      <c r="A43" s="155"/>
      <c r="B43" s="155"/>
      <c r="C43" s="147" t="s">
        <v>317</v>
      </c>
      <c r="D43" s="177">
        <f>SUM(D42:F42)</f>
        <v>1963756</v>
      </c>
      <c r="E43" s="177"/>
      <c r="F43" s="177"/>
    </row>
    <row r="44" ht="36" customHeight="1">
      <c r="C44" s="156"/>
    </row>
    <row r="45" spans="1:7" s="5" customFormat="1" ht="12.75">
      <c r="A45" s="4"/>
      <c r="B45" s="4"/>
      <c r="C45" s="4"/>
      <c r="D45" s="36" t="s">
        <v>330</v>
      </c>
      <c r="F45" s="36"/>
      <c r="G45" s="4"/>
    </row>
    <row r="46" spans="1:7" s="5" customFormat="1" ht="12.75">
      <c r="A46" s="4"/>
      <c r="B46" s="4"/>
      <c r="C46" s="4"/>
      <c r="D46" s="36"/>
      <c r="F46" s="36"/>
      <c r="G46" s="4"/>
    </row>
    <row r="47" spans="1:7" s="5" customFormat="1" ht="12.75">
      <c r="A47" s="4"/>
      <c r="B47" s="4"/>
      <c r="C47" s="4"/>
      <c r="D47" s="36" t="s">
        <v>292</v>
      </c>
      <c r="F47" s="36"/>
      <c r="G47" s="4"/>
    </row>
  </sheetData>
  <sheetProtection/>
  <mergeCells count="7">
    <mergeCell ref="D43:F43"/>
    <mergeCell ref="A7:F7"/>
    <mergeCell ref="A8:F8"/>
    <mergeCell ref="D10:F10"/>
    <mergeCell ref="C24:C25"/>
    <mergeCell ref="D29:F29"/>
    <mergeCell ref="D31:F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PageLayoutView="0" workbookViewId="0" topLeftCell="A1">
      <selection activeCell="K11" sqref="K11:M11"/>
    </sheetView>
  </sheetViews>
  <sheetFormatPr defaultColWidth="9.140625" defaultRowHeight="15"/>
  <cols>
    <col min="1" max="1" width="4.28125" style="37" customWidth="1"/>
    <col min="2" max="2" width="18.421875" style="38" customWidth="1"/>
    <col min="3" max="3" width="7.7109375" style="39" customWidth="1"/>
    <col min="4" max="4" width="5.57421875" style="39" customWidth="1"/>
    <col min="5" max="5" width="5.7109375" style="40" customWidth="1"/>
    <col min="6" max="6" width="5.57421875" style="40" customWidth="1"/>
    <col min="7" max="7" width="5.8515625" style="40" customWidth="1"/>
    <col min="8" max="8" width="5.7109375" style="40" customWidth="1"/>
    <col min="9" max="9" width="4.28125" style="40" customWidth="1"/>
    <col min="10" max="10" width="5.57421875" style="40" customWidth="1"/>
    <col min="11" max="11" width="4.8515625" style="40" customWidth="1"/>
    <col min="12" max="12" width="5.140625" style="40" customWidth="1"/>
    <col min="13" max="13" width="5.421875" style="40" customWidth="1"/>
    <col min="14" max="14" width="5.00390625" style="40" customWidth="1"/>
    <col min="15" max="15" width="6.00390625" style="40" customWidth="1"/>
    <col min="16" max="16" width="4.7109375" style="40" customWidth="1"/>
    <col min="17" max="17" width="4.8515625" style="40" customWidth="1"/>
    <col min="18" max="18" width="5.140625" style="40" customWidth="1"/>
    <col min="19" max="19" width="4.421875" style="40" customWidth="1"/>
    <col min="20" max="20" width="4.7109375" style="40" customWidth="1"/>
    <col min="21" max="21" width="5.8515625" style="40" customWidth="1"/>
    <col min="22" max="22" width="6.421875" style="40" customWidth="1"/>
    <col min="23" max="23" width="5.00390625" style="40" customWidth="1"/>
    <col min="24" max="24" width="5.140625" style="40" customWidth="1"/>
    <col min="25" max="25" width="4.8515625" style="40" customWidth="1"/>
    <col min="26" max="26" width="5.8515625" style="40" customWidth="1"/>
    <col min="27" max="27" width="5.7109375" style="40" customWidth="1"/>
    <col min="28" max="28" width="0" style="42" hidden="1" customWidth="1"/>
    <col min="29" max="255" width="9.140625" style="42" customWidth="1"/>
    <col min="256" max="16384" width="4.28125" style="42" customWidth="1"/>
  </cols>
  <sheetData>
    <row r="1" spans="14:23" ht="15">
      <c r="N1" s="41"/>
      <c r="O1" s="41"/>
      <c r="V1" s="41" t="s">
        <v>293</v>
      </c>
      <c r="W1" s="41"/>
    </row>
    <row r="2" spans="14:23" ht="15">
      <c r="N2" s="41"/>
      <c r="O2" s="41"/>
      <c r="V2" s="41" t="s">
        <v>158</v>
      </c>
      <c r="W2" s="41"/>
    </row>
    <row r="3" spans="14:23" ht="15">
      <c r="N3" s="41"/>
      <c r="O3" s="41"/>
      <c r="V3" s="41" t="s">
        <v>0</v>
      </c>
      <c r="W3" s="41"/>
    </row>
    <row r="4" spans="22:23" ht="15">
      <c r="V4" s="41" t="s">
        <v>159</v>
      </c>
      <c r="W4" s="41"/>
    </row>
    <row r="6" spans="1:27" s="41" customFormat="1" ht="21.75" customHeight="1">
      <c r="A6" s="37"/>
      <c r="B6" s="207" t="s">
        <v>93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8"/>
      <c r="Y6" s="208"/>
      <c r="Z6" s="208"/>
      <c r="AA6" s="40"/>
    </row>
    <row r="7" spans="1:27" s="41" customFormat="1" ht="21" customHeight="1">
      <c r="A7" s="179" t="s">
        <v>94</v>
      </c>
      <c r="B7" s="209"/>
      <c r="C7" s="209"/>
      <c r="D7" s="209"/>
      <c r="E7" s="209"/>
      <c r="F7" s="209"/>
      <c r="G7" s="209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</row>
    <row r="8" spans="1:27" s="41" customFormat="1" ht="21.75" customHeight="1">
      <c r="A8" s="37"/>
      <c r="B8" s="38"/>
      <c r="C8" s="39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 t="s">
        <v>95</v>
      </c>
      <c r="Z8" s="40"/>
      <c r="AA8" s="40"/>
    </row>
    <row r="9" spans="1:27" ht="15">
      <c r="A9" s="197" t="s">
        <v>96</v>
      </c>
      <c r="B9" s="198" t="s">
        <v>97</v>
      </c>
      <c r="C9" s="199" t="s">
        <v>98</v>
      </c>
      <c r="D9" s="43"/>
      <c r="E9" s="211" t="s">
        <v>99</v>
      </c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</row>
    <row r="10" spans="1:28" ht="15">
      <c r="A10" s="197"/>
      <c r="B10" s="198"/>
      <c r="C10" s="198"/>
      <c r="D10" s="195">
        <v>600</v>
      </c>
      <c r="E10" s="202"/>
      <c r="F10" s="195">
        <v>750</v>
      </c>
      <c r="G10" s="203"/>
      <c r="H10" s="203"/>
      <c r="I10" s="203"/>
      <c r="J10" s="194"/>
      <c r="K10" s="187">
        <v>754</v>
      </c>
      <c r="L10" s="187"/>
      <c r="M10" s="187"/>
      <c r="N10" s="94"/>
      <c r="O10" s="187">
        <v>900</v>
      </c>
      <c r="P10" s="187"/>
      <c r="Q10" s="187"/>
      <c r="R10" s="187"/>
      <c r="S10" s="204">
        <v>921</v>
      </c>
      <c r="T10" s="205"/>
      <c r="U10" s="205"/>
      <c r="V10" s="205"/>
      <c r="W10" s="205"/>
      <c r="X10" s="206"/>
      <c r="Y10" s="187">
        <v>926</v>
      </c>
      <c r="Z10" s="187"/>
      <c r="AA10" s="187"/>
      <c r="AB10" s="44">
        <f>SUM(D9:AA9)</f>
        <v>0</v>
      </c>
    </row>
    <row r="11" spans="1:28" ht="15">
      <c r="A11" s="197"/>
      <c r="B11" s="198"/>
      <c r="C11" s="198"/>
      <c r="D11" s="193">
        <v>60016</v>
      </c>
      <c r="E11" s="194"/>
      <c r="F11" s="195">
        <v>75075</v>
      </c>
      <c r="G11" s="194"/>
      <c r="H11" s="195">
        <v>75095</v>
      </c>
      <c r="I11" s="196"/>
      <c r="J11" s="194"/>
      <c r="K11" s="187">
        <v>75412</v>
      </c>
      <c r="L11" s="187"/>
      <c r="M11" s="187"/>
      <c r="N11" s="93">
        <v>80195</v>
      </c>
      <c r="O11" s="187">
        <v>90003</v>
      </c>
      <c r="P11" s="187"/>
      <c r="Q11" s="187">
        <v>90004</v>
      </c>
      <c r="R11" s="188"/>
      <c r="S11" s="204">
        <v>92109</v>
      </c>
      <c r="T11" s="205"/>
      <c r="U11" s="205"/>
      <c r="V11" s="205"/>
      <c r="W11" s="206"/>
      <c r="X11" s="45">
        <v>92195</v>
      </c>
      <c r="Y11" s="187">
        <v>92695</v>
      </c>
      <c r="Z11" s="187"/>
      <c r="AA11" s="187"/>
      <c r="AB11" s="44"/>
    </row>
    <row r="12" spans="1:28" ht="15">
      <c r="A12" s="197"/>
      <c r="B12" s="198"/>
      <c r="C12" s="198"/>
      <c r="D12" s="46">
        <v>4270</v>
      </c>
      <c r="E12" s="47">
        <v>6050</v>
      </c>
      <c r="F12" s="47">
        <v>4210</v>
      </c>
      <c r="G12" s="47">
        <v>4300</v>
      </c>
      <c r="H12" s="47">
        <v>4210</v>
      </c>
      <c r="I12" s="47">
        <v>4260</v>
      </c>
      <c r="J12" s="47">
        <v>6060</v>
      </c>
      <c r="K12" s="47">
        <v>4210</v>
      </c>
      <c r="L12" s="47">
        <v>4270</v>
      </c>
      <c r="M12" s="47">
        <v>6060</v>
      </c>
      <c r="N12" s="47">
        <v>4300</v>
      </c>
      <c r="O12" s="47">
        <v>4210</v>
      </c>
      <c r="P12" s="47">
        <v>4300</v>
      </c>
      <c r="Q12" s="47">
        <v>4210</v>
      </c>
      <c r="R12" s="47">
        <v>4300</v>
      </c>
      <c r="S12" s="47">
        <v>4110</v>
      </c>
      <c r="T12" s="47">
        <v>4120</v>
      </c>
      <c r="U12" s="47">
        <v>4170</v>
      </c>
      <c r="V12" s="47">
        <v>4210</v>
      </c>
      <c r="W12" s="47">
        <v>4300</v>
      </c>
      <c r="X12" s="47">
        <v>4300</v>
      </c>
      <c r="Y12" s="47">
        <v>4210</v>
      </c>
      <c r="Z12" s="47">
        <v>4300</v>
      </c>
      <c r="AA12" s="47">
        <v>6050</v>
      </c>
      <c r="AB12" s="44"/>
    </row>
    <row r="13" spans="1:28" ht="15">
      <c r="A13" s="48">
        <v>1</v>
      </c>
      <c r="B13" s="48">
        <v>2</v>
      </c>
      <c r="C13" s="48">
        <v>3</v>
      </c>
      <c r="D13" s="49">
        <v>4</v>
      </c>
      <c r="E13" s="49">
        <v>5</v>
      </c>
      <c r="F13" s="49">
        <v>6</v>
      </c>
      <c r="G13" s="49">
        <v>7</v>
      </c>
      <c r="H13" s="49">
        <v>8</v>
      </c>
      <c r="I13" s="49">
        <v>9</v>
      </c>
      <c r="J13" s="49">
        <v>10</v>
      </c>
      <c r="K13" s="49">
        <v>11</v>
      </c>
      <c r="L13" s="49">
        <v>12</v>
      </c>
      <c r="M13" s="49">
        <v>13</v>
      </c>
      <c r="N13" s="49">
        <v>14</v>
      </c>
      <c r="O13" s="49">
        <v>15</v>
      </c>
      <c r="P13" s="49">
        <v>16</v>
      </c>
      <c r="Q13" s="49">
        <v>17</v>
      </c>
      <c r="R13" s="49">
        <v>18</v>
      </c>
      <c r="S13" s="49">
        <v>19</v>
      </c>
      <c r="T13" s="49">
        <v>20</v>
      </c>
      <c r="U13" s="49">
        <v>21</v>
      </c>
      <c r="V13" s="49">
        <v>22</v>
      </c>
      <c r="W13" s="49">
        <v>23</v>
      </c>
      <c r="X13" s="49">
        <v>24</v>
      </c>
      <c r="Y13" s="49">
        <v>25</v>
      </c>
      <c r="Z13" s="49">
        <v>26</v>
      </c>
      <c r="AA13" s="49">
        <v>27</v>
      </c>
      <c r="AB13" s="44"/>
    </row>
    <row r="14" spans="1:28" s="53" customFormat="1" ht="15" hidden="1">
      <c r="A14" s="189">
        <v>1</v>
      </c>
      <c r="B14" s="50" t="s">
        <v>100</v>
      </c>
      <c r="C14" s="51">
        <v>7968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44"/>
    </row>
    <row r="15" spans="1:28" ht="24.75" hidden="1">
      <c r="A15" s="189"/>
      <c r="B15" s="54" t="s">
        <v>101</v>
      </c>
      <c r="C15" s="52">
        <v>500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500</v>
      </c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44">
        <f aca="true" t="shared" si="0" ref="AB15:AB34">SUM(D14:AA14)</f>
        <v>0</v>
      </c>
    </row>
    <row r="16" spans="1:28" ht="15" hidden="1">
      <c r="A16" s="189"/>
      <c r="B16" s="54" t="s">
        <v>102</v>
      </c>
      <c r="C16" s="52">
        <v>7468</v>
      </c>
      <c r="D16" s="52">
        <v>7468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44">
        <f t="shared" si="0"/>
        <v>500</v>
      </c>
    </row>
    <row r="17" spans="1:28" ht="15" hidden="1">
      <c r="A17" s="189">
        <v>2</v>
      </c>
      <c r="B17" s="50" t="s">
        <v>103</v>
      </c>
      <c r="C17" s="51">
        <v>28055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44">
        <f t="shared" si="0"/>
        <v>7468</v>
      </c>
    </row>
    <row r="18" spans="1:28" ht="24.75" hidden="1">
      <c r="A18" s="189"/>
      <c r="B18" s="54" t="s">
        <v>104</v>
      </c>
      <c r="C18" s="52">
        <v>16055</v>
      </c>
      <c r="D18" s="52"/>
      <c r="E18" s="52"/>
      <c r="F18" s="55" t="s">
        <v>147</v>
      </c>
      <c r="G18" s="55" t="s">
        <v>146</v>
      </c>
      <c r="H18" s="52">
        <v>2000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5" t="s">
        <v>105</v>
      </c>
      <c r="T18" s="55" t="s">
        <v>106</v>
      </c>
      <c r="U18" s="55" t="s">
        <v>107</v>
      </c>
      <c r="V18" s="55" t="s">
        <v>108</v>
      </c>
      <c r="W18" s="52"/>
      <c r="X18" s="56"/>
      <c r="Y18" s="52"/>
      <c r="Z18" s="52"/>
      <c r="AA18" s="52"/>
      <c r="AB18" s="44">
        <f t="shared" si="0"/>
        <v>0</v>
      </c>
    </row>
    <row r="19" spans="1:28" ht="24.75" hidden="1">
      <c r="A19" s="189"/>
      <c r="B19" s="54" t="s">
        <v>109</v>
      </c>
      <c r="C19" s="52">
        <v>12000</v>
      </c>
      <c r="D19" s="52"/>
      <c r="E19" s="52"/>
      <c r="F19" s="52"/>
      <c r="G19" s="52"/>
      <c r="H19" s="52"/>
      <c r="I19" s="52"/>
      <c r="J19" s="52"/>
      <c r="K19" s="52"/>
      <c r="L19" s="52"/>
      <c r="M19" s="52">
        <v>12000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44">
        <f t="shared" si="0"/>
        <v>2000</v>
      </c>
    </row>
    <row r="20" spans="1:28" ht="15" hidden="1">
      <c r="A20" s="189">
        <v>3</v>
      </c>
      <c r="B20" s="50" t="s">
        <v>110</v>
      </c>
      <c r="C20" s="51">
        <v>19470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44">
        <f t="shared" si="0"/>
        <v>12000</v>
      </c>
    </row>
    <row r="21" spans="1:28" ht="24.75" hidden="1">
      <c r="A21" s="189"/>
      <c r="B21" s="54" t="s">
        <v>111</v>
      </c>
      <c r="C21" s="52">
        <v>9000</v>
      </c>
      <c r="D21" s="52"/>
      <c r="E21" s="52"/>
      <c r="F21" s="52"/>
      <c r="G21" s="52"/>
      <c r="H21" s="52">
        <v>200</v>
      </c>
      <c r="I21" s="52"/>
      <c r="J21" s="52"/>
      <c r="K21" s="52"/>
      <c r="L21" s="52">
        <v>2300</v>
      </c>
      <c r="M21" s="52">
        <v>5000</v>
      </c>
      <c r="N21" s="52"/>
      <c r="O21" s="52">
        <v>1500</v>
      </c>
      <c r="P21" s="52"/>
      <c r="Q21" s="52"/>
      <c r="R21" s="52"/>
      <c r="S21" s="52"/>
      <c r="T21" s="52"/>
      <c r="U21" s="52"/>
      <c r="V21" s="52"/>
      <c r="W21" s="52"/>
      <c r="X21" s="56"/>
      <c r="Y21" s="52"/>
      <c r="Z21" s="52"/>
      <c r="AA21" s="52"/>
      <c r="AB21" s="44">
        <f t="shared" si="0"/>
        <v>0</v>
      </c>
    </row>
    <row r="22" spans="1:28" ht="15" hidden="1">
      <c r="A22" s="189"/>
      <c r="B22" s="54" t="s">
        <v>112</v>
      </c>
      <c r="C22" s="52">
        <v>10470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7"/>
      <c r="P22" s="58"/>
      <c r="Q22" s="58"/>
      <c r="R22" s="58"/>
      <c r="S22" s="58"/>
      <c r="T22" s="58"/>
      <c r="U22" s="58"/>
      <c r="V22" s="52"/>
      <c r="W22" s="52"/>
      <c r="X22" s="52"/>
      <c r="Y22" s="52"/>
      <c r="Z22" s="52"/>
      <c r="AA22" s="52">
        <v>10470</v>
      </c>
      <c r="AB22" s="44">
        <f t="shared" si="0"/>
        <v>9000</v>
      </c>
    </row>
    <row r="23" spans="1:28" ht="15">
      <c r="A23" s="189">
        <v>4</v>
      </c>
      <c r="B23" s="50" t="s">
        <v>113</v>
      </c>
      <c r="C23" s="51">
        <v>15430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44">
        <f t="shared" si="0"/>
        <v>10470</v>
      </c>
    </row>
    <row r="24" spans="1:28" ht="15">
      <c r="A24" s="189"/>
      <c r="B24" s="54" t="s">
        <v>114</v>
      </c>
      <c r="C24" s="52">
        <v>800</v>
      </c>
      <c r="D24" s="52"/>
      <c r="E24" s="52"/>
      <c r="F24" s="52">
        <v>400</v>
      </c>
      <c r="G24" s="52">
        <v>400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44">
        <f t="shared" si="0"/>
        <v>0</v>
      </c>
    </row>
    <row r="25" spans="1:28" ht="39.75" customHeight="1">
      <c r="A25" s="189"/>
      <c r="B25" s="54" t="s">
        <v>111</v>
      </c>
      <c r="C25" s="52">
        <v>4300</v>
      </c>
      <c r="D25" s="56" t="s">
        <v>150</v>
      </c>
      <c r="E25" s="52"/>
      <c r="F25" s="52"/>
      <c r="G25" s="52"/>
      <c r="H25" s="52"/>
      <c r="I25" s="52"/>
      <c r="J25" s="52"/>
      <c r="K25" s="52">
        <v>1500</v>
      </c>
      <c r="L25" s="52"/>
      <c r="M25" s="52"/>
      <c r="N25" s="52"/>
      <c r="O25" s="52">
        <v>800</v>
      </c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6" t="s">
        <v>151</v>
      </c>
      <c r="AA25" s="52"/>
      <c r="AB25" s="44">
        <f t="shared" si="0"/>
        <v>800</v>
      </c>
    </row>
    <row r="26" spans="1:28" ht="15">
      <c r="A26" s="189"/>
      <c r="B26" s="54" t="s">
        <v>115</v>
      </c>
      <c r="C26" s="52">
        <v>10330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>
        <v>10330</v>
      </c>
      <c r="AB26" s="44">
        <f t="shared" si="0"/>
        <v>2300</v>
      </c>
    </row>
    <row r="27" spans="1:28" ht="15" hidden="1">
      <c r="A27" s="189">
        <v>5</v>
      </c>
      <c r="B27" s="50" t="s">
        <v>116</v>
      </c>
      <c r="C27" s="51">
        <v>12905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44">
        <f t="shared" si="0"/>
        <v>10330</v>
      </c>
    </row>
    <row r="28" spans="1:28" ht="15" hidden="1">
      <c r="A28" s="189"/>
      <c r="B28" s="54" t="s">
        <v>114</v>
      </c>
      <c r="C28" s="52">
        <v>2100</v>
      </c>
      <c r="D28" s="52"/>
      <c r="E28" s="52"/>
      <c r="F28" s="55" t="s">
        <v>145</v>
      </c>
      <c r="G28" s="55" t="s">
        <v>107</v>
      </c>
      <c r="H28" s="52">
        <v>400</v>
      </c>
      <c r="I28" s="52">
        <v>500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44">
        <f t="shared" si="0"/>
        <v>0</v>
      </c>
    </row>
    <row r="29" spans="1:28" ht="24.75" hidden="1">
      <c r="A29" s="189"/>
      <c r="B29" s="54" t="s">
        <v>117</v>
      </c>
      <c r="C29" s="52">
        <v>600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>
        <v>600</v>
      </c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44">
        <f t="shared" si="0"/>
        <v>900</v>
      </c>
    </row>
    <row r="30" spans="1:28" ht="36.75" hidden="1">
      <c r="A30" s="189"/>
      <c r="B30" s="54" t="s">
        <v>118</v>
      </c>
      <c r="C30" s="52">
        <v>10205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>
        <v>10205</v>
      </c>
      <c r="AB30" s="44">
        <f t="shared" si="0"/>
        <v>600</v>
      </c>
    </row>
    <row r="31" spans="1:28" ht="15" hidden="1">
      <c r="A31" s="189">
        <v>6</v>
      </c>
      <c r="B31" s="50" t="s">
        <v>119</v>
      </c>
      <c r="C31" s="51">
        <v>12120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44">
        <f t="shared" si="0"/>
        <v>10205</v>
      </c>
    </row>
    <row r="32" spans="1:28" ht="24.75" hidden="1">
      <c r="A32" s="189"/>
      <c r="B32" s="54" t="s">
        <v>120</v>
      </c>
      <c r="C32" s="52">
        <v>8420</v>
      </c>
      <c r="D32" s="52"/>
      <c r="E32" s="52"/>
      <c r="F32" s="52">
        <v>300</v>
      </c>
      <c r="G32" s="52">
        <v>900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>
        <v>7220</v>
      </c>
      <c r="W32" s="52"/>
      <c r="X32" s="55"/>
      <c r="Y32" s="52"/>
      <c r="Z32" s="52"/>
      <c r="AA32" s="52"/>
      <c r="AB32" s="44">
        <f t="shared" si="0"/>
        <v>0</v>
      </c>
    </row>
    <row r="33" spans="1:28" ht="36.75" hidden="1">
      <c r="A33" s="189"/>
      <c r="B33" s="54" t="s">
        <v>121</v>
      </c>
      <c r="C33" s="52">
        <v>2500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>
        <v>500</v>
      </c>
      <c r="P33" s="52"/>
      <c r="Q33" s="52">
        <v>1000</v>
      </c>
      <c r="R33" s="52">
        <v>1000</v>
      </c>
      <c r="S33" s="52"/>
      <c r="T33" s="52"/>
      <c r="U33" s="52"/>
      <c r="V33" s="52"/>
      <c r="W33" s="52"/>
      <c r="X33" s="55"/>
      <c r="Y33" s="52"/>
      <c r="Z33" s="52"/>
      <c r="AA33" s="52"/>
      <c r="AB33" s="44">
        <f t="shared" si="0"/>
        <v>8420</v>
      </c>
    </row>
    <row r="34" spans="1:28" ht="24.75" hidden="1">
      <c r="A34" s="189"/>
      <c r="B34" s="54" t="s">
        <v>122</v>
      </c>
      <c r="C34" s="52">
        <v>1200</v>
      </c>
      <c r="D34" s="52"/>
      <c r="E34" s="52"/>
      <c r="F34" s="52"/>
      <c r="G34" s="52"/>
      <c r="H34" s="52"/>
      <c r="I34" s="52"/>
      <c r="J34" s="52"/>
      <c r="K34" s="55"/>
      <c r="L34" s="58"/>
      <c r="M34" s="55" t="s">
        <v>123</v>
      </c>
      <c r="N34" s="58"/>
      <c r="O34" s="52"/>
      <c r="P34" s="52"/>
      <c r="Q34" s="52"/>
      <c r="R34" s="52"/>
      <c r="S34" s="52"/>
      <c r="T34" s="52"/>
      <c r="U34" s="52"/>
      <c r="V34" s="52"/>
      <c r="W34" s="52"/>
      <c r="X34" s="57"/>
      <c r="Y34" s="52"/>
      <c r="Z34" s="52"/>
      <c r="AA34" s="52"/>
      <c r="AB34" s="44">
        <f t="shared" si="0"/>
        <v>2500</v>
      </c>
    </row>
    <row r="35" spans="1:27" ht="15" hidden="1">
      <c r="A35" s="197" t="s">
        <v>96</v>
      </c>
      <c r="B35" s="198" t="s">
        <v>97</v>
      </c>
      <c r="C35" s="199" t="s">
        <v>98</v>
      </c>
      <c r="D35" s="59"/>
      <c r="E35" s="200" t="s">
        <v>99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</row>
    <row r="36" spans="1:28" ht="15" hidden="1">
      <c r="A36" s="197"/>
      <c r="B36" s="198"/>
      <c r="C36" s="198"/>
      <c r="D36" s="195">
        <v>600</v>
      </c>
      <c r="E36" s="202"/>
      <c r="F36" s="195">
        <v>750</v>
      </c>
      <c r="G36" s="203"/>
      <c r="H36" s="203"/>
      <c r="I36" s="203"/>
      <c r="J36" s="194"/>
      <c r="K36" s="187">
        <v>754</v>
      </c>
      <c r="L36" s="187"/>
      <c r="M36" s="187"/>
      <c r="N36" s="94"/>
      <c r="O36" s="187">
        <v>900</v>
      </c>
      <c r="P36" s="187"/>
      <c r="Q36" s="187"/>
      <c r="R36" s="187"/>
      <c r="S36" s="60"/>
      <c r="T36" s="60"/>
      <c r="U36" s="60"/>
      <c r="V36" s="195">
        <v>921</v>
      </c>
      <c r="W36" s="203"/>
      <c r="X36" s="194"/>
      <c r="Y36" s="187">
        <v>926</v>
      </c>
      <c r="Z36" s="187"/>
      <c r="AA36" s="187"/>
      <c r="AB36" s="44">
        <f>SUM(D35:AA35)</f>
        <v>0</v>
      </c>
    </row>
    <row r="37" spans="1:28" ht="15" hidden="1">
      <c r="A37" s="197"/>
      <c r="B37" s="198"/>
      <c r="C37" s="198"/>
      <c r="D37" s="193">
        <v>60016</v>
      </c>
      <c r="E37" s="194"/>
      <c r="F37" s="195">
        <v>75075</v>
      </c>
      <c r="G37" s="194"/>
      <c r="H37" s="195">
        <v>75095</v>
      </c>
      <c r="I37" s="196"/>
      <c r="J37" s="194"/>
      <c r="K37" s="187">
        <v>75412</v>
      </c>
      <c r="L37" s="187"/>
      <c r="M37" s="187"/>
      <c r="N37" s="93">
        <v>80195</v>
      </c>
      <c r="O37" s="187">
        <v>90003</v>
      </c>
      <c r="P37" s="187"/>
      <c r="Q37" s="187">
        <v>90004</v>
      </c>
      <c r="R37" s="188"/>
      <c r="S37" s="61"/>
      <c r="T37" s="61"/>
      <c r="U37" s="61"/>
      <c r="V37" s="187">
        <v>92109</v>
      </c>
      <c r="W37" s="190"/>
      <c r="X37" s="45">
        <v>92195</v>
      </c>
      <c r="Y37" s="187">
        <v>92695</v>
      </c>
      <c r="Z37" s="187"/>
      <c r="AA37" s="187"/>
      <c r="AB37" s="44"/>
    </row>
    <row r="38" spans="1:28" ht="15" hidden="1">
      <c r="A38" s="197"/>
      <c r="B38" s="198"/>
      <c r="C38" s="198"/>
      <c r="D38" s="46">
        <v>4270</v>
      </c>
      <c r="E38" s="47">
        <v>6050</v>
      </c>
      <c r="F38" s="47">
        <v>4210</v>
      </c>
      <c r="G38" s="47">
        <v>4300</v>
      </c>
      <c r="H38" s="47">
        <v>4210</v>
      </c>
      <c r="I38" s="47">
        <v>4260</v>
      </c>
      <c r="J38" s="47">
        <v>6060</v>
      </c>
      <c r="K38" s="62">
        <v>4210</v>
      </c>
      <c r="L38" s="62">
        <v>4270</v>
      </c>
      <c r="M38" s="62">
        <v>6060</v>
      </c>
      <c r="N38" s="62">
        <v>4300</v>
      </c>
      <c r="O38" s="62">
        <v>4210</v>
      </c>
      <c r="P38" s="62">
        <v>4300</v>
      </c>
      <c r="Q38" s="62">
        <v>4210</v>
      </c>
      <c r="R38" s="62">
        <v>4300</v>
      </c>
      <c r="S38" s="62"/>
      <c r="T38" s="62"/>
      <c r="U38" s="62"/>
      <c r="V38" s="47">
        <v>4210</v>
      </c>
      <c r="W38" s="47">
        <v>4300</v>
      </c>
      <c r="X38" s="62">
        <v>4300</v>
      </c>
      <c r="Y38" s="62">
        <v>4210</v>
      </c>
      <c r="Z38" s="62">
        <v>4300</v>
      </c>
      <c r="AA38" s="62">
        <v>6050</v>
      </c>
      <c r="AB38" s="44"/>
    </row>
    <row r="39" spans="1:28" ht="15" hidden="1">
      <c r="A39" s="48">
        <v>1</v>
      </c>
      <c r="B39" s="48">
        <v>2</v>
      </c>
      <c r="C39" s="48">
        <v>3</v>
      </c>
      <c r="D39" s="49">
        <v>4</v>
      </c>
      <c r="E39" s="49">
        <v>5</v>
      </c>
      <c r="F39" s="49">
        <v>6</v>
      </c>
      <c r="G39" s="49">
        <v>7</v>
      </c>
      <c r="H39" s="49">
        <v>8</v>
      </c>
      <c r="I39" s="49">
        <v>9</v>
      </c>
      <c r="J39" s="49">
        <v>10</v>
      </c>
      <c r="K39" s="49">
        <v>11</v>
      </c>
      <c r="L39" s="49">
        <v>12</v>
      </c>
      <c r="M39" s="49">
        <v>13</v>
      </c>
      <c r="N39" s="49">
        <v>14</v>
      </c>
      <c r="O39" s="49">
        <v>15</v>
      </c>
      <c r="P39" s="49">
        <v>16</v>
      </c>
      <c r="Q39" s="49">
        <v>17</v>
      </c>
      <c r="R39" s="49">
        <v>18</v>
      </c>
      <c r="S39" s="49">
        <v>19</v>
      </c>
      <c r="T39" s="49">
        <v>20</v>
      </c>
      <c r="U39" s="49">
        <v>21</v>
      </c>
      <c r="V39" s="49">
        <v>22</v>
      </c>
      <c r="W39" s="49">
        <v>23</v>
      </c>
      <c r="X39" s="49">
        <v>24</v>
      </c>
      <c r="Y39" s="49">
        <v>25</v>
      </c>
      <c r="Z39" s="49">
        <v>26</v>
      </c>
      <c r="AA39" s="49">
        <v>27</v>
      </c>
      <c r="AB39" s="44"/>
    </row>
    <row r="40" spans="1:28" s="53" customFormat="1" ht="15" hidden="1">
      <c r="A40" s="189">
        <v>7</v>
      </c>
      <c r="B40" s="50" t="s">
        <v>124</v>
      </c>
      <c r="C40" s="51">
        <v>12260</v>
      </c>
      <c r="D40" s="5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44"/>
    </row>
    <row r="41" spans="1:28" ht="24.75" hidden="1">
      <c r="A41" s="189"/>
      <c r="B41" s="54" t="s">
        <v>125</v>
      </c>
      <c r="C41" s="52">
        <v>2900</v>
      </c>
      <c r="D41" s="52"/>
      <c r="E41" s="52"/>
      <c r="F41" s="52">
        <v>400</v>
      </c>
      <c r="G41" s="52">
        <v>900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>
        <v>700</v>
      </c>
      <c r="W41" s="52">
        <v>900</v>
      </c>
      <c r="X41" s="52"/>
      <c r="Y41" s="52"/>
      <c r="Z41" s="52"/>
      <c r="AA41" s="52"/>
      <c r="AB41" s="44">
        <f aca="true" t="shared" si="1" ref="AB41:AB59">SUM(D40:AA40)</f>
        <v>0</v>
      </c>
    </row>
    <row r="42" spans="1:28" ht="36.75" hidden="1">
      <c r="A42" s="189"/>
      <c r="B42" s="54" t="s">
        <v>126</v>
      </c>
      <c r="C42" s="52">
        <v>2860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>
        <v>1660</v>
      </c>
      <c r="P42" s="52"/>
      <c r="Q42" s="52">
        <v>1200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44">
        <f t="shared" si="1"/>
        <v>2900</v>
      </c>
    </row>
    <row r="43" spans="1:28" ht="36.75" hidden="1">
      <c r="A43" s="189"/>
      <c r="B43" s="54" t="s">
        <v>118</v>
      </c>
      <c r="C43" s="52">
        <v>6500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5"/>
      <c r="Y43" s="52">
        <v>3500</v>
      </c>
      <c r="Z43" s="52">
        <v>3000</v>
      </c>
      <c r="AA43" s="52"/>
      <c r="AB43" s="44">
        <f t="shared" si="1"/>
        <v>2860</v>
      </c>
    </row>
    <row r="44" spans="1:28" ht="15" hidden="1">
      <c r="A44" s="189">
        <v>8</v>
      </c>
      <c r="B44" s="50" t="s">
        <v>127</v>
      </c>
      <c r="C44" s="51">
        <f>C45+C46</f>
        <v>16188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44">
        <f t="shared" si="1"/>
        <v>6500</v>
      </c>
    </row>
    <row r="45" spans="1:28" ht="15" hidden="1">
      <c r="A45" s="189"/>
      <c r="B45" s="54" t="s">
        <v>114</v>
      </c>
      <c r="C45" s="52">
        <v>1600</v>
      </c>
      <c r="D45" s="52"/>
      <c r="E45" s="52"/>
      <c r="F45" s="52"/>
      <c r="G45" s="52">
        <v>1600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5"/>
      <c r="Y45" s="52"/>
      <c r="Z45" s="52"/>
      <c r="AA45" s="52"/>
      <c r="AB45" s="44">
        <f t="shared" si="1"/>
        <v>0</v>
      </c>
    </row>
    <row r="46" spans="1:28" ht="24.75" hidden="1">
      <c r="A46" s="189"/>
      <c r="B46" s="54" t="s">
        <v>101</v>
      </c>
      <c r="C46" s="52">
        <v>14588</v>
      </c>
      <c r="D46" s="52"/>
      <c r="E46" s="55" t="s">
        <v>128</v>
      </c>
      <c r="F46" s="52"/>
      <c r="G46" s="52"/>
      <c r="H46" s="52"/>
      <c r="I46" s="52"/>
      <c r="J46" s="52"/>
      <c r="K46" s="52"/>
      <c r="L46" s="52"/>
      <c r="M46" s="52"/>
      <c r="N46" s="52"/>
      <c r="O46" s="57" t="s">
        <v>129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44">
        <f t="shared" si="1"/>
        <v>1600</v>
      </c>
    </row>
    <row r="47" spans="1:28" ht="15" hidden="1">
      <c r="A47" s="189">
        <v>9</v>
      </c>
      <c r="B47" s="50" t="s">
        <v>130</v>
      </c>
      <c r="C47" s="51">
        <v>10128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44">
        <f t="shared" si="1"/>
        <v>0</v>
      </c>
    </row>
    <row r="48" spans="1:28" ht="36.75" hidden="1">
      <c r="A48" s="189"/>
      <c r="B48" s="64" t="s">
        <v>131</v>
      </c>
      <c r="C48" s="52">
        <v>10128</v>
      </c>
      <c r="D48" s="52"/>
      <c r="E48" s="52">
        <v>9728</v>
      </c>
      <c r="F48" s="52"/>
      <c r="G48" s="52"/>
      <c r="H48" s="52"/>
      <c r="I48" s="52"/>
      <c r="J48" s="52"/>
      <c r="K48" s="52"/>
      <c r="L48" s="52"/>
      <c r="M48" s="52"/>
      <c r="N48" s="52"/>
      <c r="O48" s="52">
        <v>400</v>
      </c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44">
        <f t="shared" si="1"/>
        <v>0</v>
      </c>
    </row>
    <row r="49" spans="1:28" ht="15" hidden="1">
      <c r="A49" s="191">
        <v>10</v>
      </c>
      <c r="B49" s="65" t="s">
        <v>132</v>
      </c>
      <c r="C49" s="51">
        <v>13691</v>
      </c>
      <c r="D49" s="52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47"/>
      <c r="W49" s="47"/>
      <c r="X49" s="66"/>
      <c r="Y49" s="66"/>
      <c r="Z49" s="67"/>
      <c r="AA49" s="47"/>
      <c r="AB49" s="44">
        <f t="shared" si="1"/>
        <v>10128</v>
      </c>
    </row>
    <row r="50" spans="1:28" s="53" customFormat="1" ht="48" hidden="1">
      <c r="A50" s="192"/>
      <c r="B50" s="68" t="s">
        <v>133</v>
      </c>
      <c r="C50" s="52">
        <v>8422</v>
      </c>
      <c r="D50" s="52"/>
      <c r="E50" s="66"/>
      <c r="F50" s="66"/>
      <c r="G50" s="66"/>
      <c r="H50" s="66">
        <v>3922</v>
      </c>
      <c r="I50" s="66"/>
      <c r="J50" s="66">
        <v>4500</v>
      </c>
      <c r="K50" s="66"/>
      <c r="L50" s="66"/>
      <c r="M50" s="69"/>
      <c r="N50" s="69"/>
      <c r="O50" s="66"/>
      <c r="P50" s="66"/>
      <c r="Q50" s="66"/>
      <c r="R50" s="66"/>
      <c r="S50" s="66"/>
      <c r="T50" s="66"/>
      <c r="U50" s="66"/>
      <c r="V50" s="47"/>
      <c r="W50" s="47"/>
      <c r="X50" s="56"/>
      <c r="Y50" s="66"/>
      <c r="Z50" s="67"/>
      <c r="AA50" s="47"/>
      <c r="AB50" s="44">
        <f t="shared" si="1"/>
        <v>0</v>
      </c>
    </row>
    <row r="51" spans="1:28" s="53" customFormat="1" ht="60" hidden="1">
      <c r="A51" s="192"/>
      <c r="B51" s="68" t="s">
        <v>134</v>
      </c>
      <c r="C51" s="52">
        <v>3931</v>
      </c>
      <c r="D51" s="52"/>
      <c r="E51" s="66"/>
      <c r="F51" s="66"/>
      <c r="G51" s="66"/>
      <c r="H51" s="66"/>
      <c r="I51" s="66"/>
      <c r="J51" s="66"/>
      <c r="K51" s="66"/>
      <c r="L51" s="66"/>
      <c r="M51" s="70" t="s">
        <v>135</v>
      </c>
      <c r="N51" s="69"/>
      <c r="O51" s="69">
        <v>631</v>
      </c>
      <c r="P51" s="66"/>
      <c r="Q51" s="55"/>
      <c r="R51" s="66">
        <v>2000</v>
      </c>
      <c r="S51" s="66"/>
      <c r="T51" s="66"/>
      <c r="U51" s="66"/>
      <c r="V51" s="47"/>
      <c r="W51" s="47"/>
      <c r="X51" s="56"/>
      <c r="Y51" s="66"/>
      <c r="Z51" s="67"/>
      <c r="AA51" s="47"/>
      <c r="AB51" s="44">
        <f t="shared" si="1"/>
        <v>8422</v>
      </c>
    </row>
    <row r="52" spans="1:28" s="53" customFormat="1" ht="15" hidden="1">
      <c r="A52" s="192"/>
      <c r="B52" s="68" t="s">
        <v>114</v>
      </c>
      <c r="C52" s="52">
        <v>1338</v>
      </c>
      <c r="D52" s="52"/>
      <c r="E52" s="66"/>
      <c r="F52" s="66">
        <v>669</v>
      </c>
      <c r="G52" s="66">
        <v>669</v>
      </c>
      <c r="H52" s="66"/>
      <c r="I52" s="66"/>
      <c r="J52" s="66"/>
      <c r="K52" s="66"/>
      <c r="L52" s="66"/>
      <c r="M52" s="69"/>
      <c r="N52" s="55"/>
      <c r="O52" s="57"/>
      <c r="P52" s="66"/>
      <c r="Q52" s="66"/>
      <c r="R52" s="66"/>
      <c r="S52" s="66"/>
      <c r="T52" s="66"/>
      <c r="U52" s="66"/>
      <c r="V52" s="47"/>
      <c r="W52" s="47"/>
      <c r="X52" s="57"/>
      <c r="Y52" s="66"/>
      <c r="Z52" s="67"/>
      <c r="AA52" s="47"/>
      <c r="AB52" s="44">
        <f t="shared" si="1"/>
        <v>2631</v>
      </c>
    </row>
    <row r="53" spans="1:28" s="53" customFormat="1" ht="15" hidden="1">
      <c r="A53" s="189">
        <v>11</v>
      </c>
      <c r="B53" s="50" t="s">
        <v>136</v>
      </c>
      <c r="C53" s="51">
        <v>28055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44">
        <f t="shared" si="1"/>
        <v>1338</v>
      </c>
    </row>
    <row r="54" spans="1:28" ht="24" hidden="1">
      <c r="A54" s="189"/>
      <c r="B54" s="71" t="s">
        <v>137</v>
      </c>
      <c r="C54" s="52">
        <v>13055</v>
      </c>
      <c r="D54" s="52"/>
      <c r="E54" s="52"/>
      <c r="F54" s="56">
        <v>1295</v>
      </c>
      <c r="G54" s="56">
        <v>1505</v>
      </c>
      <c r="H54" s="52">
        <v>7455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>
        <v>2800</v>
      </c>
      <c r="Y54" s="52"/>
      <c r="Z54" s="52"/>
      <c r="AA54" s="52"/>
      <c r="AB54" s="44">
        <f t="shared" si="1"/>
        <v>0</v>
      </c>
    </row>
    <row r="55" spans="1:28" ht="48.75" hidden="1">
      <c r="A55" s="189"/>
      <c r="B55" s="72" t="s">
        <v>138</v>
      </c>
      <c r="C55" s="52">
        <v>15000</v>
      </c>
      <c r="D55" s="52">
        <v>6000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6">
        <v>6000</v>
      </c>
      <c r="P55" s="73">
        <v>1000</v>
      </c>
      <c r="Q55" s="73">
        <v>2000</v>
      </c>
      <c r="R55" s="57"/>
      <c r="S55" s="57"/>
      <c r="T55" s="57"/>
      <c r="U55" s="57"/>
      <c r="V55" s="52"/>
      <c r="W55" s="52"/>
      <c r="X55" s="74"/>
      <c r="Y55" s="52"/>
      <c r="Z55" s="52"/>
      <c r="AA55" s="52"/>
      <c r="AB55" s="44">
        <f t="shared" si="1"/>
        <v>13055</v>
      </c>
    </row>
    <row r="56" spans="1:28" ht="15">
      <c r="A56" s="189">
        <v>12</v>
      </c>
      <c r="B56" s="50" t="s">
        <v>139</v>
      </c>
      <c r="C56" s="51">
        <v>13999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44">
        <f t="shared" si="1"/>
        <v>15000</v>
      </c>
    </row>
    <row r="57" spans="1:28" ht="40.5" customHeight="1">
      <c r="A57" s="189"/>
      <c r="B57" s="72" t="s">
        <v>140</v>
      </c>
      <c r="C57" s="52">
        <v>2724</v>
      </c>
      <c r="D57" s="52"/>
      <c r="E57" s="52"/>
      <c r="F57" s="56" t="s">
        <v>149</v>
      </c>
      <c r="G57" s="56" t="s">
        <v>148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5"/>
      <c r="Y57" s="52"/>
      <c r="Z57" s="52"/>
      <c r="AA57" s="52"/>
      <c r="AB57" s="44">
        <f t="shared" si="1"/>
        <v>0</v>
      </c>
    </row>
    <row r="58" spans="1:28" ht="48.75">
      <c r="A58" s="189"/>
      <c r="B58" s="72" t="s">
        <v>141</v>
      </c>
      <c r="C58" s="52">
        <v>11275</v>
      </c>
      <c r="D58" s="75"/>
      <c r="E58" s="76"/>
      <c r="F58" s="76"/>
      <c r="G58" s="76"/>
      <c r="H58" s="76"/>
      <c r="I58" s="76"/>
      <c r="J58" s="76"/>
      <c r="K58" s="77">
        <v>4775</v>
      </c>
      <c r="L58" s="77">
        <v>4000</v>
      </c>
      <c r="M58" s="77"/>
      <c r="N58" s="79" t="s">
        <v>143</v>
      </c>
      <c r="O58" s="78">
        <v>1000</v>
      </c>
      <c r="P58" s="78"/>
      <c r="Q58" s="78"/>
      <c r="R58" s="78"/>
      <c r="S58" s="78"/>
      <c r="T58" s="78"/>
      <c r="U58" s="78"/>
      <c r="V58" s="78"/>
      <c r="W58" s="78"/>
      <c r="X58" s="76"/>
      <c r="Y58" s="76"/>
      <c r="Z58" s="76"/>
      <c r="AA58" s="76"/>
      <c r="AB58" s="44">
        <f t="shared" si="1"/>
        <v>0</v>
      </c>
    </row>
    <row r="59" spans="1:28" ht="15">
      <c r="A59" s="80"/>
      <c r="B59" s="50" t="s">
        <v>142</v>
      </c>
      <c r="C59" s="51">
        <f>C14+C17+C20+C23+C27+C31+C40+C44+C47+C49+C53+C56</f>
        <v>190269</v>
      </c>
      <c r="D59" s="81">
        <v>14468</v>
      </c>
      <c r="E59" s="81">
        <v>23316</v>
      </c>
      <c r="F59" s="81">
        <v>6621</v>
      </c>
      <c r="G59" s="81">
        <v>7371</v>
      </c>
      <c r="H59" s="74">
        <v>13977</v>
      </c>
      <c r="I59" s="81">
        <v>500</v>
      </c>
      <c r="J59" s="81">
        <v>4500</v>
      </c>
      <c r="K59" s="81">
        <v>6275</v>
      </c>
      <c r="L59" s="81">
        <v>6300</v>
      </c>
      <c r="M59" s="81">
        <v>19500</v>
      </c>
      <c r="N59" s="81">
        <v>1500</v>
      </c>
      <c r="O59" s="81">
        <v>14591</v>
      </c>
      <c r="P59" s="81">
        <v>1000</v>
      </c>
      <c r="Q59" s="81">
        <v>4200</v>
      </c>
      <c r="R59" s="81">
        <v>3000</v>
      </c>
      <c r="S59" s="81">
        <v>137</v>
      </c>
      <c r="T59" s="81">
        <v>20</v>
      </c>
      <c r="U59" s="81">
        <v>800</v>
      </c>
      <c r="V59" s="82">
        <v>20018</v>
      </c>
      <c r="W59" s="82">
        <v>900</v>
      </c>
      <c r="X59" s="82">
        <v>2800</v>
      </c>
      <c r="Y59" s="82">
        <v>3500</v>
      </c>
      <c r="Z59" s="81">
        <v>4000</v>
      </c>
      <c r="AA59" s="81">
        <v>31005</v>
      </c>
      <c r="AB59" s="44">
        <f t="shared" si="1"/>
        <v>9775</v>
      </c>
    </row>
    <row r="60" spans="1:27" s="86" customFormat="1" ht="14.25">
      <c r="A60" s="83"/>
      <c r="B60" s="84" t="s">
        <v>6</v>
      </c>
      <c r="C60" s="81">
        <f>SUM(D60:AA60)</f>
        <v>0</v>
      </c>
      <c r="D60" s="57" t="s">
        <v>154</v>
      </c>
      <c r="E60" s="57"/>
      <c r="F60" s="57" t="s">
        <v>152</v>
      </c>
      <c r="G60" s="57" t="s">
        <v>153</v>
      </c>
      <c r="H60" s="58"/>
      <c r="I60" s="58"/>
      <c r="J60" s="58"/>
      <c r="K60" s="57"/>
      <c r="L60" s="57"/>
      <c r="M60" s="57"/>
      <c r="N60" s="85"/>
      <c r="O60" s="57"/>
      <c r="P60" s="57"/>
      <c r="Q60" s="57"/>
      <c r="R60" s="57"/>
      <c r="S60" s="57"/>
      <c r="T60" s="57"/>
      <c r="U60" s="57"/>
      <c r="V60" s="57"/>
      <c r="W60" s="58"/>
      <c r="X60" s="58"/>
      <c r="Y60" s="58"/>
      <c r="Z60" s="57" t="s">
        <v>155</v>
      </c>
      <c r="AA60" s="58"/>
    </row>
    <row r="61" spans="1:28" s="41" customFormat="1" ht="15">
      <c r="A61" s="87"/>
      <c r="B61" s="88" t="s">
        <v>144</v>
      </c>
      <c r="C61" s="81">
        <f>SUM(D61:AA61)</f>
        <v>190299</v>
      </c>
      <c r="D61" s="81">
        <f>D59+D60</f>
        <v>15468</v>
      </c>
      <c r="E61" s="81">
        <f aca="true" t="shared" si="2" ref="E61:AA61">E59+E60</f>
        <v>23316</v>
      </c>
      <c r="F61" s="81">
        <f t="shared" si="2"/>
        <v>6080</v>
      </c>
      <c r="G61" s="81">
        <f t="shared" si="2"/>
        <v>7912</v>
      </c>
      <c r="H61" s="81">
        <f t="shared" si="2"/>
        <v>13977</v>
      </c>
      <c r="I61" s="81">
        <f t="shared" si="2"/>
        <v>500</v>
      </c>
      <c r="J61" s="81">
        <f t="shared" si="2"/>
        <v>4500</v>
      </c>
      <c r="K61" s="81">
        <f t="shared" si="2"/>
        <v>6275</v>
      </c>
      <c r="L61" s="81">
        <f t="shared" si="2"/>
        <v>6300</v>
      </c>
      <c r="M61" s="81">
        <f t="shared" si="2"/>
        <v>19500</v>
      </c>
      <c r="N61" s="81">
        <f>N59+N60</f>
        <v>1500</v>
      </c>
      <c r="O61" s="81">
        <f t="shared" si="2"/>
        <v>14591</v>
      </c>
      <c r="P61" s="81">
        <f t="shared" si="2"/>
        <v>1000</v>
      </c>
      <c r="Q61" s="81">
        <f t="shared" si="2"/>
        <v>4200</v>
      </c>
      <c r="R61" s="81">
        <f t="shared" si="2"/>
        <v>3000</v>
      </c>
      <c r="S61" s="81">
        <f t="shared" si="2"/>
        <v>137</v>
      </c>
      <c r="T61" s="81">
        <f t="shared" si="2"/>
        <v>20</v>
      </c>
      <c r="U61" s="81">
        <f t="shared" si="2"/>
        <v>800</v>
      </c>
      <c r="V61" s="81">
        <f t="shared" si="2"/>
        <v>20018</v>
      </c>
      <c r="W61" s="81">
        <f t="shared" si="2"/>
        <v>900</v>
      </c>
      <c r="X61" s="81">
        <f t="shared" si="2"/>
        <v>2800</v>
      </c>
      <c r="Y61" s="81">
        <f t="shared" si="2"/>
        <v>3500</v>
      </c>
      <c r="Z61" s="81">
        <f t="shared" si="2"/>
        <v>3000</v>
      </c>
      <c r="AA61" s="81">
        <f t="shared" si="2"/>
        <v>31005</v>
      </c>
      <c r="AB61" s="44">
        <f>SUM(AB16:AB59)</f>
        <v>151702</v>
      </c>
    </row>
    <row r="62" spans="1:28" s="41" customFormat="1" ht="26.2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44"/>
    </row>
    <row r="63" spans="22:25" ht="15">
      <c r="V63" s="89" t="s">
        <v>156</v>
      </c>
      <c r="W63" s="89"/>
      <c r="X63" s="89"/>
      <c r="Y63" s="90"/>
    </row>
    <row r="64" spans="22:25" ht="15">
      <c r="V64" s="89"/>
      <c r="W64" s="89"/>
      <c r="X64" s="89"/>
      <c r="Y64" s="90"/>
    </row>
    <row r="65" spans="1:27" ht="1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89" t="s">
        <v>294</v>
      </c>
      <c r="W65" s="89"/>
      <c r="X65" s="91"/>
      <c r="Y65" s="90"/>
      <c r="Z65" s="53"/>
      <c r="AA65" s="53"/>
    </row>
    <row r="66" spans="1:27" s="53" customFormat="1" ht="12.75">
      <c r="A66" s="37"/>
      <c r="B66" s="38"/>
      <c r="C66" s="39"/>
      <c r="D66" s="39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36"/>
      <c r="Y66" s="40"/>
      <c r="Z66" s="40"/>
      <c r="AA66" s="40"/>
    </row>
    <row r="67" spans="15:24" ht="15">
      <c r="O67" s="92"/>
      <c r="P67" s="92"/>
      <c r="Q67" s="92"/>
      <c r="R67" s="92"/>
      <c r="S67" s="92"/>
      <c r="T67" s="92"/>
      <c r="U67" s="92"/>
      <c r="V67" s="92"/>
      <c r="W67" s="92"/>
      <c r="X67" s="92"/>
    </row>
  </sheetData>
  <sheetProtection/>
  <mergeCells count="50">
    <mergeCell ref="A14:A16"/>
    <mergeCell ref="A17:A19"/>
    <mergeCell ref="A20:A22"/>
    <mergeCell ref="A23:A26"/>
    <mergeCell ref="B6:Z6"/>
    <mergeCell ref="A7:AA7"/>
    <mergeCell ref="A9:A12"/>
    <mergeCell ref="B9:B12"/>
    <mergeCell ref="C9:C12"/>
    <mergeCell ref="E9:AA9"/>
    <mergeCell ref="D10:E10"/>
    <mergeCell ref="F10:J10"/>
    <mergeCell ref="K10:M10"/>
    <mergeCell ref="S10:X10"/>
    <mergeCell ref="Y10:AA10"/>
    <mergeCell ref="D11:E11"/>
    <mergeCell ref="O10:R10"/>
    <mergeCell ref="E35:AA35"/>
    <mergeCell ref="D36:E36"/>
    <mergeCell ref="F36:J36"/>
    <mergeCell ref="K36:M36"/>
    <mergeCell ref="S11:W11"/>
    <mergeCell ref="Y11:AA11"/>
    <mergeCell ref="O36:R36"/>
    <mergeCell ref="V36:X36"/>
    <mergeCell ref="Y36:AA36"/>
    <mergeCell ref="Q11:R11"/>
    <mergeCell ref="F11:G11"/>
    <mergeCell ref="H11:J11"/>
    <mergeCell ref="K11:M11"/>
    <mergeCell ref="O11:P11"/>
    <mergeCell ref="A27:A30"/>
    <mergeCell ref="A31:A34"/>
    <mergeCell ref="A35:A38"/>
    <mergeCell ref="B35:B38"/>
    <mergeCell ref="C35:C38"/>
    <mergeCell ref="Q37:R37"/>
    <mergeCell ref="A53:A55"/>
    <mergeCell ref="A56:A58"/>
    <mergeCell ref="V37:W37"/>
    <mergeCell ref="Y37:AA37"/>
    <mergeCell ref="A40:A43"/>
    <mergeCell ref="A44:A46"/>
    <mergeCell ref="A47:A48"/>
    <mergeCell ref="A49:A52"/>
    <mergeCell ref="D37:E37"/>
    <mergeCell ref="F37:G37"/>
    <mergeCell ref="H37:J37"/>
    <mergeCell ref="K37:M37"/>
    <mergeCell ref="O37:P37"/>
  </mergeCells>
  <printOptions/>
  <pageMargins left="0.2" right="0.1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2013-07-25T07:02:08Z</dcterms:modified>
  <cp:category/>
  <cp:version/>
  <cp:contentType/>
  <cp:contentStatus/>
</cp:coreProperties>
</file>