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6"/>
  </bookViews>
  <sheets>
    <sheet name="1 doch" sheetId="1" r:id="rId1"/>
    <sheet name="2 wydatki" sheetId="2" r:id="rId2"/>
    <sheet name="3 umowy jst" sheetId="3" r:id="rId3"/>
    <sheet name="4 zest dotacji" sheetId="4" r:id="rId4"/>
    <sheet name="5 zk i art 223" sheetId="5" r:id="rId5"/>
    <sheet name="6 zakr detacji" sheetId="6" r:id="rId6"/>
    <sheet name="7 F sołecki" sheetId="7" r:id="rId7"/>
  </sheets>
  <definedNames/>
  <calcPr fullCalcOnLoad="1"/>
</workbook>
</file>

<file path=xl/sharedStrings.xml><?xml version="1.0" encoding="utf-8"?>
<sst xmlns="http://schemas.openxmlformats.org/spreadsheetml/2006/main" count="979" uniqueCount="686">
  <si>
    <t>Rady Gminy Kleszczewo</t>
  </si>
  <si>
    <t>Lp</t>
  </si>
  <si>
    <t>Wyszczególnienie</t>
  </si>
  <si>
    <t>stan środków obrotowych na dzień 01.01.2012r.</t>
  </si>
  <si>
    <t>Przychody</t>
  </si>
  <si>
    <t>Koszty</t>
  </si>
  <si>
    <t>Plan środków obrotowych na dzień 31.12.2012r</t>
  </si>
  <si>
    <t>ogółem</t>
  </si>
  <si>
    <t>w tym dotacje z budżetu</t>
  </si>
  <si>
    <t>I</t>
  </si>
  <si>
    <t>zakład budżetowy</t>
  </si>
  <si>
    <t>1. Zakład Komunalny w Kleszczewie w tym dotacja przedmiotowa</t>
  </si>
  <si>
    <t>2. Zakład Komunalny - dotacja celowa na dofinansowanie kosztów realizacji inwestycji</t>
  </si>
  <si>
    <t>Dochody</t>
  </si>
  <si>
    <t>Wydatki</t>
  </si>
  <si>
    <t>II</t>
  </si>
  <si>
    <t>Rachunek dochodów jednostek, o których mowa w art. 223 ust. 1</t>
  </si>
  <si>
    <t>Roz dział</t>
  </si>
  <si>
    <t>Para graf</t>
  </si>
  <si>
    <t>Treść</t>
  </si>
  <si>
    <t>1. Zespół Szkół w Kleszczewie w tym:</t>
  </si>
  <si>
    <t>Stołówki szkolne i przedszkolne</t>
  </si>
  <si>
    <t>Wpływy z usług</t>
  </si>
  <si>
    <t>Pozostałe dochody</t>
  </si>
  <si>
    <t>Zakup materiałów i wyposażenia</t>
  </si>
  <si>
    <t>Zakup środków żywności</t>
  </si>
  <si>
    <t>Zakup usług pozostałych</t>
  </si>
  <si>
    <t>Pozostała działalność</t>
  </si>
  <si>
    <t>Pozostałe odsetki</t>
  </si>
  <si>
    <t>1. Zespół Szkół w Tulcach w tym:</t>
  </si>
  <si>
    <t>Przewodniczący Rady Gminy</t>
  </si>
  <si>
    <t xml:space="preserve">         Henryk Lesiński</t>
  </si>
  <si>
    <t>0830</t>
  </si>
  <si>
    <t>0970</t>
  </si>
  <si>
    <t>0920</t>
  </si>
  <si>
    <t>Zmiana załącznika Nr 7 do Uchwały Rady Gminy Nr XIV/101/2011  z dnia 20 grudnia 2012r.</t>
  </si>
  <si>
    <t>do Uchwały Nr XXV/191/2019</t>
  </si>
  <si>
    <t>z dnia 19 grudnia 2012r.</t>
  </si>
  <si>
    <t>500,00                      -500,00                   =0,00</t>
  </si>
  <si>
    <t>120 000,00                             +8 000,00                       =128 000,00</t>
  </si>
  <si>
    <t>6 000,00                      +500,00                            =6 500,00</t>
  </si>
  <si>
    <t>300,00                 -100,00                     =200,00</t>
  </si>
  <si>
    <t>300,00                              -300,00                        =0,00</t>
  </si>
  <si>
    <t>160 000,00                           =7 000,00                      =167 000,00</t>
  </si>
  <si>
    <t>300,00                           -300,00                        =0,00</t>
  </si>
  <si>
    <t>155 400,00              +7 900,00                       =163 300,00</t>
  </si>
  <si>
    <t>2 000,00                        -2 000,00             =0,00</t>
  </si>
  <si>
    <t>5 300,00                                  -2 200,00                          =3 100,00</t>
  </si>
  <si>
    <t>3 000,00                  +200,00                     =3 200,00</t>
  </si>
  <si>
    <t>116 000,00                           +8 700,00                     =124 700,00</t>
  </si>
  <si>
    <t>1 500,00                      -1 400,00                             =100,00</t>
  </si>
  <si>
    <t>3 000,00                                   +1 400,00                                     =4.400,00</t>
  </si>
  <si>
    <t>3 600,00                      -1 300,00                                         =2 300,00</t>
  </si>
  <si>
    <t>Zmiana planu przychodów i kosztów samorządowego zakładu budżetowego oraz planu dochodów i wydatków rachunku dochodów jednostek, o których mowa w art.  223 ust. 1 ufp.</t>
  </si>
  <si>
    <t>Załącznik Nr 1</t>
  </si>
  <si>
    <t>Zmiana planu dochodów budżetu gminy na 2012r.</t>
  </si>
  <si>
    <t>Zmiana załącznika Nr 1 do Uchwały Nr XIV/101/2011 Rady Gminy Kleszczewo z dnia 20 grudnia 2011r.</t>
  </si>
  <si>
    <t>Załącznik Nr 2</t>
  </si>
  <si>
    <t>Zmiana planu wydatków  w 2012 roku</t>
  </si>
  <si>
    <t>Zmiana załącznika Nr 2 do Uchwały Nr XIV/101/2011 Rady Gminy Kleszczewo z dnia 20 grudnia 2011r.</t>
  </si>
  <si>
    <t>Dział</t>
  </si>
  <si>
    <t>Paragraf</t>
  </si>
  <si>
    <t>Przed zmianą</t>
  </si>
  <si>
    <t>Zmiana</t>
  </si>
  <si>
    <t>Po zmianie</t>
  </si>
  <si>
    <t>700</t>
  </si>
  <si>
    <t>Gospodarka mieszkaniowa</t>
  </si>
  <si>
    <t>2 913 754,00</t>
  </si>
  <si>
    <t>- 398 800,00</t>
  </si>
  <si>
    <t>2 514 954,00</t>
  </si>
  <si>
    <t>70005</t>
  </si>
  <si>
    <t>Gospodarka gruntami i nieruchomościami</t>
  </si>
  <si>
    <t>0770</t>
  </si>
  <si>
    <t>Wpłaty z tytułu odpłatnego nabycia prawa własności oraz prawa użytkowania wieczystego nieruchomości</t>
  </si>
  <si>
    <t>2 636 360,00</t>
  </si>
  <si>
    <t>- 400 000,00</t>
  </si>
  <si>
    <t>2 236 360,00</t>
  </si>
  <si>
    <t>500,00</t>
  </si>
  <si>
    <t>1 200,00</t>
  </si>
  <si>
    <t>1 700,00</t>
  </si>
  <si>
    <t>750</t>
  </si>
  <si>
    <t>Administracja publiczna</t>
  </si>
  <si>
    <t>45 748,00</t>
  </si>
  <si>
    <t>- 500,00</t>
  </si>
  <si>
    <t>45 248,00</t>
  </si>
  <si>
    <t>75023</t>
  </si>
  <si>
    <t>Urzędy gmin (miast i miast na prawach powiatu)</t>
  </si>
  <si>
    <t>1 148,00</t>
  </si>
  <si>
    <t>648,00</t>
  </si>
  <si>
    <t>756</t>
  </si>
  <si>
    <t>Dochody od osób prawnych, od osób fizycznych i od innych jednostek nieposiadających osobowości prawnej oraz wydatki związane z ich poborem</t>
  </si>
  <si>
    <t>8 397 069,00</t>
  </si>
  <si>
    <t>- 2 190,00</t>
  </si>
  <si>
    <t>8 394 879,00</t>
  </si>
  <si>
    <t>75601</t>
  </si>
  <si>
    <t>Wpływy z podatku dochodowego od osób fizycznych</t>
  </si>
  <si>
    <t>4 100,00</t>
  </si>
  <si>
    <t>850,00</t>
  </si>
  <si>
    <t>4 950,00</t>
  </si>
  <si>
    <t>0350</t>
  </si>
  <si>
    <t>Podatek od działalności gospodarczej osób fizycznych, opłacany w formie karty podatkowej</t>
  </si>
  <si>
    <t>4 000,00</t>
  </si>
  <si>
    <t>900,00</t>
  </si>
  <si>
    <t>4 900,00</t>
  </si>
  <si>
    <t>0910</t>
  </si>
  <si>
    <t>Odsetki od nieterminowych wpłat z tytułu podatków i opłat</t>
  </si>
  <si>
    <t>100,00</t>
  </si>
  <si>
    <t>- 50,00</t>
  </si>
  <si>
    <t>50,00</t>
  </si>
  <si>
    <t>75615</t>
  </si>
  <si>
    <t>Wpływy z podatku rolnego, podatku leśnego, podatku od czynności cywilnoprawnych, podatków i opłat lokalnych od osób prawnych i innych jednostek organizacyjnych</t>
  </si>
  <si>
    <t>1 055 198,00</t>
  </si>
  <si>
    <t>60,00</t>
  </si>
  <si>
    <t>1 055 258,00</t>
  </si>
  <si>
    <t>1 050,00</t>
  </si>
  <si>
    <t>1 110,00</t>
  </si>
  <si>
    <t>75616</t>
  </si>
  <si>
    <t>Wpływy z podatku rolnego, podatku leśnego, podatku od spadków i darowizn, podatku od czynności cywilno-prawnych oraz podatków i opłat lokalnych od osób fizycznych</t>
  </si>
  <si>
    <t>1 956 884,00</t>
  </si>
  <si>
    <t>- 10 400,00</t>
  </si>
  <si>
    <t>1 946 484,00</t>
  </si>
  <si>
    <t>0310</t>
  </si>
  <si>
    <t>Podatek od nieruchomości</t>
  </si>
  <si>
    <t>790 000,00</t>
  </si>
  <si>
    <t>- 20 000,00</t>
  </si>
  <si>
    <t>770 000,00</t>
  </si>
  <si>
    <t>0320</t>
  </si>
  <si>
    <t>Podatek rolny</t>
  </si>
  <si>
    <t>656 000,00</t>
  </si>
  <si>
    <t>- 10 000,00</t>
  </si>
  <si>
    <t>646 000,00</t>
  </si>
  <si>
    <t>0340</t>
  </si>
  <si>
    <t>Podatek od środków transportowych</t>
  </si>
  <si>
    <t>155 000,00</t>
  </si>
  <si>
    <t>15 000,00</t>
  </si>
  <si>
    <t>170 000,00</t>
  </si>
  <si>
    <t>0690</t>
  </si>
  <si>
    <t>Wpływy z różnych opłat</t>
  </si>
  <si>
    <t>3 000,00</t>
  </si>
  <si>
    <t>2 600,00</t>
  </si>
  <si>
    <t>5 600,00</t>
  </si>
  <si>
    <t>8 500,00</t>
  </si>
  <si>
    <t>2 000,00</t>
  </si>
  <si>
    <t>10 500,00</t>
  </si>
  <si>
    <t>75618</t>
  </si>
  <si>
    <t>Wpływy z innych opłat stanowiących dochody jednostek samorządu terytorialnego na podstawie ustaw</t>
  </si>
  <si>
    <t>252 420,00</t>
  </si>
  <si>
    <t>7 300,00</t>
  </si>
  <si>
    <t>259 720,00</t>
  </si>
  <si>
    <t>0490</t>
  </si>
  <si>
    <t>Wpływy z innych lokalnych opłat pobieranych przez jednostki samorządu terytorialnego na podstawie odrębnych ustaw</t>
  </si>
  <si>
    <t>138 000,00</t>
  </si>
  <si>
    <t>145 300,00</t>
  </si>
  <si>
    <t>758</t>
  </si>
  <si>
    <t>Różne rozliczenia</t>
  </si>
  <si>
    <t>6 760 208,00</t>
  </si>
  <si>
    <t>63 453,00</t>
  </si>
  <si>
    <t>6 823 661,00</t>
  </si>
  <si>
    <t>75801</t>
  </si>
  <si>
    <t>Część oświatowa subwencji ogólnej dla jednostek samorządu terytorialnego</t>
  </si>
  <si>
    <t>6 162 201,00</t>
  </si>
  <si>
    <t>51 753,00</t>
  </si>
  <si>
    <t>6 213 954,00</t>
  </si>
  <si>
    <t>2920</t>
  </si>
  <si>
    <t>Subwencje ogólne z budżetu państwa</t>
  </si>
  <si>
    <t>75814</t>
  </si>
  <si>
    <t>Różne rozliczenia finansowe</t>
  </si>
  <si>
    <t>206 492,00</t>
  </si>
  <si>
    <t>11 700,00</t>
  </si>
  <si>
    <t>218 192,00</t>
  </si>
  <si>
    <t>70 000,00</t>
  </si>
  <si>
    <t>11 000,00</t>
  </si>
  <si>
    <t>81 000,00</t>
  </si>
  <si>
    <t>Wpływy z różnych dochodów</t>
  </si>
  <si>
    <t>13 940,00</t>
  </si>
  <si>
    <t>700,00</t>
  </si>
  <si>
    <t>14 640,00</t>
  </si>
  <si>
    <t>801</t>
  </si>
  <si>
    <t>Oświata i wychowanie</t>
  </si>
  <si>
    <t>442 547,00</t>
  </si>
  <si>
    <t>183 796,00</t>
  </si>
  <si>
    <t>626 343,00</t>
  </si>
  <si>
    <t>80101</t>
  </si>
  <si>
    <t>Szkoły podstawowe</t>
  </si>
  <si>
    <t>130 106,00</t>
  </si>
  <si>
    <t>35 400,00</t>
  </si>
  <si>
    <t>165 506,00</t>
  </si>
  <si>
    <t>5 174,00</t>
  </si>
  <si>
    <t>40 574,00</t>
  </si>
  <si>
    <t>80104</t>
  </si>
  <si>
    <t xml:space="preserve">Przedszkola </t>
  </si>
  <si>
    <t>310 834,00</t>
  </si>
  <si>
    <t>145 000,00</t>
  </si>
  <si>
    <t>455 834,00</t>
  </si>
  <si>
    <t>2310</t>
  </si>
  <si>
    <t>Dotacje celowe otrzymane z gminy na zadania bieżące realizowane na podstawie porozumień (umów) między jednostkami samorządu terytorialnego</t>
  </si>
  <si>
    <t>300 000,00</t>
  </si>
  <si>
    <t>80110</t>
  </si>
  <si>
    <t>Gimnazja</t>
  </si>
  <si>
    <t>0,00</t>
  </si>
  <si>
    <t>3 396,00</t>
  </si>
  <si>
    <t>2701</t>
  </si>
  <si>
    <t>Środki na dofinansowanie własnych zadań bieżących gmin (związków gmin), powiatów (związków powiatów), samorządów województw, pozyskane z innych źródeł</t>
  </si>
  <si>
    <t>900</t>
  </si>
  <si>
    <t>Gospodarka komunalna i ochrona środowiska</t>
  </si>
  <si>
    <t>4 413 530,00</t>
  </si>
  <si>
    <t>- 8 970,00</t>
  </si>
  <si>
    <t>4 404 560,00</t>
  </si>
  <si>
    <t>90020</t>
  </si>
  <si>
    <t>Wpływy i wydatki związane z gromadzeniem środków z opłat produktowych</t>
  </si>
  <si>
    <t>- 1 000,00</t>
  </si>
  <si>
    <t>200,00</t>
  </si>
  <si>
    <t>0400</t>
  </si>
  <si>
    <t>Wpływy z opłaty produktowej</t>
  </si>
  <si>
    <t>90095</t>
  </si>
  <si>
    <t>44 150,00</t>
  </si>
  <si>
    <t>- 7 970,00</t>
  </si>
  <si>
    <t>36 180,00</t>
  </si>
  <si>
    <t>44 000,00</t>
  </si>
  <si>
    <t>- 8 000,00</t>
  </si>
  <si>
    <t>36 000,00</t>
  </si>
  <si>
    <t>150,00</t>
  </si>
  <si>
    <t>30,00</t>
  </si>
  <si>
    <t>180,00</t>
  </si>
  <si>
    <t>Razem:</t>
  </si>
  <si>
    <t>25 459 318,00</t>
  </si>
  <si>
    <t>- 163 211,00</t>
  </si>
  <si>
    <t>25 296 107,00</t>
  </si>
  <si>
    <t>do Uchwały Nr XXV/191/2012</t>
  </si>
  <si>
    <t xml:space="preserve">        Henryk Lesiński</t>
  </si>
  <si>
    <t>600</t>
  </si>
  <si>
    <t>Transport i łączność</t>
  </si>
  <si>
    <t>1 311 546,00</t>
  </si>
  <si>
    <t>- 156 141,00</t>
  </si>
  <si>
    <t>1 155 405,00</t>
  </si>
  <si>
    <t>60013</t>
  </si>
  <si>
    <t>Drogi publiczne wojewódzkie</t>
  </si>
  <si>
    <t>5 000,00</t>
  </si>
  <si>
    <t>4430</t>
  </si>
  <si>
    <t>Różne opłaty i składki</t>
  </si>
  <si>
    <t>60016</t>
  </si>
  <si>
    <t>Drogi publiczne gminne</t>
  </si>
  <si>
    <t>1 231 082,00</t>
  </si>
  <si>
    <t>- 155 141,00</t>
  </si>
  <si>
    <t>1 075 941,00</t>
  </si>
  <si>
    <t>6050</t>
  </si>
  <si>
    <t>Wydatki inwestycyjne jednostek budżetowych</t>
  </si>
  <si>
    <t>900 407,00</t>
  </si>
  <si>
    <t>745 266,00</t>
  </si>
  <si>
    <t>22 620,00</t>
  </si>
  <si>
    <t>18 720,00</t>
  </si>
  <si>
    <t>41 340,00</t>
  </si>
  <si>
    <t>70004</t>
  </si>
  <si>
    <t>Różne jednostki obsługi gospodarki mieszkaniowej</t>
  </si>
  <si>
    <t>18 920,00</t>
  </si>
  <si>
    <t>37 640,00</t>
  </si>
  <si>
    <t>4210</t>
  </si>
  <si>
    <t>110,00</t>
  </si>
  <si>
    <t>9 500,00</t>
  </si>
  <si>
    <t>9 610,00</t>
  </si>
  <si>
    <t>4600</t>
  </si>
  <si>
    <t>Kary i odszkodowania wypłacane na rzecz osób prawnych i innych jednostek organizacyjnych</t>
  </si>
  <si>
    <t>4 220,00</t>
  </si>
  <si>
    <t>1 929 127,00</t>
  </si>
  <si>
    <t>- 55 000,00</t>
  </si>
  <si>
    <t>1 874 127,00</t>
  </si>
  <si>
    <t>75022</t>
  </si>
  <si>
    <t>Rady gmin (miast i miast na prawach powiatu)</t>
  </si>
  <si>
    <t>99 060,00</t>
  </si>
  <si>
    <t>- 18 000,00</t>
  </si>
  <si>
    <t>81 060,00</t>
  </si>
  <si>
    <t>3030</t>
  </si>
  <si>
    <t xml:space="preserve">Różne wydatki na rzecz osób fizycznych </t>
  </si>
  <si>
    <t>93 400,00</t>
  </si>
  <si>
    <t>75 400,00</t>
  </si>
  <si>
    <t>1 616 657,00</t>
  </si>
  <si>
    <t>- 33 000,00</t>
  </si>
  <si>
    <t>1 583 657,00</t>
  </si>
  <si>
    <t>4010</t>
  </si>
  <si>
    <t>Wynagrodzenia osobowe pracowników</t>
  </si>
  <si>
    <t>957 000,00</t>
  </si>
  <si>
    <t>937 000,00</t>
  </si>
  <si>
    <t>4110</t>
  </si>
  <si>
    <t>Składki na ubezpieczenia społeczne</t>
  </si>
  <si>
    <t>174 871,00</t>
  </si>
  <si>
    <t>164 871,00</t>
  </si>
  <si>
    <t>4120</t>
  </si>
  <si>
    <t>Składki na Fundusz Pracy</t>
  </si>
  <si>
    <t>20 166,00</t>
  </si>
  <si>
    <t>- 3 000,00</t>
  </si>
  <si>
    <t>17 166,00</t>
  </si>
  <si>
    <t>75095</t>
  </si>
  <si>
    <t>91 460,00</t>
  </si>
  <si>
    <t>- 4 000,00</t>
  </si>
  <si>
    <t>87 460,00</t>
  </si>
  <si>
    <t>4100</t>
  </si>
  <si>
    <t>Wynagrodzenia agencyjno-prowizyjne</t>
  </si>
  <si>
    <t>19 200,00</t>
  </si>
  <si>
    <t>- 2 000,00</t>
  </si>
  <si>
    <t>17 200,00</t>
  </si>
  <si>
    <t>2 050,00</t>
  </si>
  <si>
    <t>4300</t>
  </si>
  <si>
    <t>1 000,00</t>
  </si>
  <si>
    <t>8 790 473,00</t>
  </si>
  <si>
    <t>3 726 210,00</t>
  </si>
  <si>
    <t>57 740,00</t>
  </si>
  <si>
    <t>3 783 950,00</t>
  </si>
  <si>
    <t>1 808 182,00</t>
  </si>
  <si>
    <t>46 340,00</t>
  </si>
  <si>
    <t>1 854 522,00</t>
  </si>
  <si>
    <t>345 750,00</t>
  </si>
  <si>
    <t>11 400,00</t>
  </si>
  <si>
    <t>357 150,00</t>
  </si>
  <si>
    <t>73 569,00</t>
  </si>
  <si>
    <t>1 500,00</t>
  </si>
  <si>
    <t>75 069,00</t>
  </si>
  <si>
    <t>265 000,00</t>
  </si>
  <si>
    <t>- 1 500,00</t>
  </si>
  <si>
    <t>263 500,00</t>
  </si>
  <si>
    <t>2 334 708,00</t>
  </si>
  <si>
    <t>Dotacje celowe przekazane gminie na zadania bieżące realizowane na podstawie porozumień (umów) między jednostkami samorządu terytorialnego</t>
  </si>
  <si>
    <t>189 000,00</t>
  </si>
  <si>
    <t>- 7 000,00</t>
  </si>
  <si>
    <t>2540</t>
  </si>
  <si>
    <t>Dotacja podmiotowa z budżetu dla niepublicznej jednostki systemu oświaty</t>
  </si>
  <si>
    <t>891 782,00</t>
  </si>
  <si>
    <t>2590</t>
  </si>
  <si>
    <t>Dotacja podmiotowa z budżetu dla publicznej jednostki systemu oświaty prowadzonej przez osobę prawną inną niż jednostka samorządu terytorialnego lub przez osobę fizyczną</t>
  </si>
  <si>
    <t>79 305,00</t>
  </si>
  <si>
    <t>719 315,00</t>
  </si>
  <si>
    <t>727 815,00</t>
  </si>
  <si>
    <t>132 079,00</t>
  </si>
  <si>
    <t>6 400,00</t>
  </si>
  <si>
    <t>138 479,00</t>
  </si>
  <si>
    <t>33 004,00</t>
  </si>
  <si>
    <t>32 504,00</t>
  </si>
  <si>
    <t>36 517,00</t>
  </si>
  <si>
    <t>36 017,00</t>
  </si>
  <si>
    <t>80105</t>
  </si>
  <si>
    <t>Przedszkola specjalne</t>
  </si>
  <si>
    <t>22 000,00</t>
  </si>
  <si>
    <t>- 22 000,00</t>
  </si>
  <si>
    <t>1 845 328,00</t>
  </si>
  <si>
    <t>38 270,00</t>
  </si>
  <si>
    <t>1 883 598,00</t>
  </si>
  <si>
    <t>1 184 673,00</t>
  </si>
  <si>
    <t>21 000,00</t>
  </si>
  <si>
    <t>1 205 673,00</t>
  </si>
  <si>
    <t>219 193,00</t>
  </si>
  <si>
    <t>13 526,00</t>
  </si>
  <si>
    <t>232 719,00</t>
  </si>
  <si>
    <t>31 715,00</t>
  </si>
  <si>
    <t>31 215,00</t>
  </si>
  <si>
    <t>4421</t>
  </si>
  <si>
    <t>Podróże służbowe zagraniczne</t>
  </si>
  <si>
    <t>4 244,00</t>
  </si>
  <si>
    <t>80195</t>
  </si>
  <si>
    <t>226 359,00</t>
  </si>
  <si>
    <t>224 359,00</t>
  </si>
  <si>
    <t>94 393,00</t>
  </si>
  <si>
    <t>92 893,00</t>
  </si>
  <si>
    <t>8 480,00</t>
  </si>
  <si>
    <t>- 100,00</t>
  </si>
  <si>
    <t>8 380,00</t>
  </si>
  <si>
    <t>4270</t>
  </si>
  <si>
    <t>Zakup usług remontowych</t>
  </si>
  <si>
    <t>43 300,00</t>
  </si>
  <si>
    <t>1 600,00</t>
  </si>
  <si>
    <t>44 900,00</t>
  </si>
  <si>
    <t>4440</t>
  </si>
  <si>
    <t>Odpisy na zakładowy fundusz świadczeń socjalnych</t>
  </si>
  <si>
    <t>44 950,00</t>
  </si>
  <si>
    <t>43 950,00</t>
  </si>
  <si>
    <t>4700</t>
  </si>
  <si>
    <t xml:space="preserve">Szkolenia pracowników niebędących członkami korpusu służby cywilnej </t>
  </si>
  <si>
    <t>1 230,00</t>
  </si>
  <si>
    <t>230,00</t>
  </si>
  <si>
    <t>854</t>
  </si>
  <si>
    <t>Edukacyjna opieka wychowawcza</t>
  </si>
  <si>
    <t>168 354,00</t>
  </si>
  <si>
    <t>166 354,00</t>
  </si>
  <si>
    <t>85401</t>
  </si>
  <si>
    <t>Świetlice szkolne</t>
  </si>
  <si>
    <t>115 872,00</t>
  </si>
  <si>
    <t>113 872,00</t>
  </si>
  <si>
    <t>81 499,00</t>
  </si>
  <si>
    <t>- 1 200,00</t>
  </si>
  <si>
    <t>80 299,00</t>
  </si>
  <si>
    <t>4040</t>
  </si>
  <si>
    <t>Dodatkowe wynagrodzenie roczne</t>
  </si>
  <si>
    <t>3 806,00</t>
  </si>
  <si>
    <t>- 250,00</t>
  </si>
  <si>
    <t>3 556,00</t>
  </si>
  <si>
    <t>15 658,00</t>
  </si>
  <si>
    <t>- 300,00</t>
  </si>
  <si>
    <t>15 358,00</t>
  </si>
  <si>
    <t>342,00</t>
  </si>
  <si>
    <t>92,00</t>
  </si>
  <si>
    <t>1 924 765,00</t>
  </si>
  <si>
    <t>90017</t>
  </si>
  <si>
    <t>Zakłady gospodarki komunalnej</t>
  </si>
  <si>
    <t>1 079 274,00</t>
  </si>
  <si>
    <t>2650</t>
  </si>
  <si>
    <t>Dotacja przedmiotowa z budżetu dla samorządowego zakładu budżetowego</t>
  </si>
  <si>
    <t>994 274,00</t>
  </si>
  <si>
    <t>- 60 000,00</t>
  </si>
  <si>
    <t>934 274,00</t>
  </si>
  <si>
    <t>6210</t>
  </si>
  <si>
    <t>Dotacje celowe z budżetu na finansowanie lub dofinansowanie kosztów realizacji inwestycji i zakupów inwestycyjnych samorządowych zakładów budżetowych</t>
  </si>
  <si>
    <t>85 000,00</t>
  </si>
  <si>
    <t>60 000,00</t>
  </si>
  <si>
    <t>921</t>
  </si>
  <si>
    <t>Kultura i ochrona dziedzictwa narodowego</t>
  </si>
  <si>
    <t>2 734 960,00</t>
  </si>
  <si>
    <t>92114</t>
  </si>
  <si>
    <t>Pozostałe instytucje kultury</t>
  </si>
  <si>
    <t>1 080 501,00</t>
  </si>
  <si>
    <t>2480</t>
  </si>
  <si>
    <t>Dotacja podmiotowa z budżetu dla samorządowej instytucji kultury</t>
  </si>
  <si>
    <t>687 795,00</t>
  </si>
  <si>
    <t>702 795,00</t>
  </si>
  <si>
    <t>6220</t>
  </si>
  <si>
    <t>Dotacje celowe z budżetu na finansowanie lub dofinansowanie kosztów realizacji inwestycji i zakupów inwestycyjnych innych jednostek sektora finansów publicznych</t>
  </si>
  <si>
    <t>392 706,00</t>
  </si>
  <si>
    <t>- 15 000,00</t>
  </si>
  <si>
    <t>377 706,00</t>
  </si>
  <si>
    <t>92120</t>
  </si>
  <si>
    <t>Ochrona zabytków i opieka nad zabytkami</t>
  </si>
  <si>
    <t>- 5 000,00</t>
  </si>
  <si>
    <t>10 000,00</t>
  </si>
  <si>
    <t>92195</t>
  </si>
  <si>
    <t>1 485 651,00</t>
  </si>
  <si>
    <t>40 996,00</t>
  </si>
  <si>
    <t>42 496,00</t>
  </si>
  <si>
    <t>54 183,00</t>
  </si>
  <si>
    <t>22 351 823,00</t>
  </si>
  <si>
    <t>22 188 612,00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</si>
  <si>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</si>
  <si>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</si>
  <si>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</si>
  <si>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</si>
  <si>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</si>
  <si>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</si>
  <si>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</si>
  <si>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</si>
  <si>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</si>
  <si>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</si>
  <si>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</si>
  <si>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</si>
  <si>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</si>
  <si>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</si>
  <si>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</si>
  <si>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</si>
  <si>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</si>
  <si>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w tym:</t>
  </si>
  <si>
    <t>na programy finansowane z udziałem środków, o których mowa w art. 5 ust. 1   pkt.  2</t>
  </si>
  <si>
    <t>Kwota wydatków majątkowych określonych w ust 2 obejmuje:</t>
  </si>
  <si>
    <t>roz dział</t>
  </si>
  <si>
    <t>Określenie inwestycji</t>
  </si>
  <si>
    <t>Zmiana planu</t>
  </si>
  <si>
    <t>Plan po zmianie</t>
  </si>
  <si>
    <t>01010</t>
  </si>
  <si>
    <t>Projekt kanalizacji deszczowej na nowowym  osiedlu w Gowarzewie</t>
  </si>
  <si>
    <t>Kanalizacja sanitarna w Tulcach</t>
  </si>
  <si>
    <t>Projekt budowy ulic na nowym osiedlu w Gowarzewie</t>
  </si>
  <si>
    <t>Modernizacjia zatoki autobusowej i budowa chodnika w Kleszczewie</t>
  </si>
  <si>
    <t>Budowa drogi w Markowicach</t>
  </si>
  <si>
    <t>Budowa drogi w Krzyżownikach do terenów inwestycyjnych</t>
  </si>
  <si>
    <t>Drogi na nowych terenach inwestycyjnych</t>
  </si>
  <si>
    <t>Budowa chodnika w kierunku parku w Komornikach fundusz sołecki</t>
  </si>
  <si>
    <t>Odbudowa chodnika w Nagradowicach fundusz sołecki</t>
  </si>
  <si>
    <t>Budowa chodnika w Poklatkach (F. sołecki 7.000 zł)</t>
  </si>
  <si>
    <t>Projekt chodnika w Śródce</t>
  </si>
  <si>
    <t>Zatoka autobusowa w Szewcach</t>
  </si>
  <si>
    <t>wykup gruntów</t>
  </si>
  <si>
    <t>Świetlica multimedialna w  Ziminie (par. 6058 16.546 zł  i 6059 12.838 zł)</t>
  </si>
  <si>
    <t>Zagospodarowanie terenu  centrum miejscowości Gowarzewo wraz z remontem świetlicy  (par. 6058   279.246 zł i 6059 538.832 zł)</t>
  </si>
  <si>
    <t>Modernizacja świetlicy w Gowarzewie świetlicy  w tym Fundusz sołecki wsi Gowarzewo 7.147 zł</t>
  </si>
  <si>
    <t>Uzupełnienie sprzętu i oprogramowania</t>
  </si>
  <si>
    <t>Zakup sprzętu do OSP w Gowarzewie (motopompa, rozpieracz cylindryczny) fundusz sołecki Gowarzewo</t>
  </si>
  <si>
    <t>Budowa placu zabaw w Kleszczewie (Radosna Szkoła)</t>
  </si>
  <si>
    <t>Ogrodzenie szkoły w Tulcach</t>
  </si>
  <si>
    <t>Zakup zmywarki</t>
  </si>
  <si>
    <t>Park w Kleszczewie (mała architektura,  siłownia)</t>
  </si>
  <si>
    <t>schronisko dla psów (Kostrzyn- Skałowo)</t>
  </si>
  <si>
    <t>Budowa sieci wodociągowej na nowych działkach</t>
  </si>
  <si>
    <t>Zakup kosiarki</t>
  </si>
  <si>
    <t>Budowa boiska sportowego wraz z zagospodarowaniem terenu przy szkole podstawowej w Ziminie</t>
  </si>
  <si>
    <t>Przebudowa Gminnego Ośrodka Kultury (cukiernia) wraz z zagospodarowaniem terenu i wyposażeniem</t>
  </si>
  <si>
    <t>Przebudowa i modernizacja Gminnego Ośrodka Kultury i Sportu w Kleszczewie (par. 6058  370.800 zł i par.6059  193.100 zł)</t>
  </si>
  <si>
    <t>Budowa  płyty boiska piłkarskiego stadionu gminnego w  Kleszczewie    (par. 6058  88.543 zł i par. 6059  139.328 zł)</t>
  </si>
  <si>
    <t>Budowa boiska w Kleszczewie</t>
  </si>
  <si>
    <t>Budowa boiska w Komornikach</t>
  </si>
  <si>
    <t>Zagospodarowanie terenu w miejscowości Komorniki na cele rekreacyjne (par. 6058   8.700 zł i  par.  6059  13.860 zł)</t>
  </si>
  <si>
    <t>Budowa placu zabaw w Szewcach</t>
  </si>
  <si>
    <t>Budowa placu zabaw w Szewcach wraz z zagospodarowaniem terenu (par. 6058  10.000 zł i par. 6059  43.450 zł)</t>
  </si>
  <si>
    <t>Budowa boiska - fundusz sołecki Krerowo 8.199 zł , środki gminy 1.945 zł</t>
  </si>
  <si>
    <t xml:space="preserve">Budowa boiska przy Zespole Szkół w Tulcach oraz  uzupełnienie piłkochwytów przy boisku w Gowarzewie </t>
  </si>
  <si>
    <t>Razem</t>
  </si>
  <si>
    <t>projekt budynków socjalnych</t>
  </si>
  <si>
    <t xml:space="preserve">           Henryk Lesiński</t>
  </si>
  <si>
    <t>Załącznik Nr 4</t>
  </si>
  <si>
    <t>Zmiana zestawienia planowanych kwot dotacji  z budżetu w 2012 roku jednostkom sektora finansów publicznych i jednostkom spoza sektora finansów publicznych</t>
  </si>
  <si>
    <t>Zmiana załącznika Nr 6 do Uchwały Nr XIV/101/2011 Rady Gminy Kleszczewo z dnia 20 grudnia 2011r.</t>
  </si>
  <si>
    <t>I Jednostki sektora finansów publicznych</t>
  </si>
  <si>
    <t>Kwota dotacji</t>
  </si>
  <si>
    <t>Rozdział</t>
  </si>
  <si>
    <t>Nazwa jednostki</t>
  </si>
  <si>
    <t>podmiotowej</t>
  </si>
  <si>
    <t>przedmiotowej</t>
  </si>
  <si>
    <t>celowej</t>
  </si>
  <si>
    <t>Gmina Swarzędz na pokrycie kosztów transportu autobusowego na odcinku od granic Gminy Swarzędz do miejscowości Tulce</t>
  </si>
  <si>
    <t>Miasto Poznań za pobyt dziecka ww oddziale przedszkolnym w szkołach podstawowych</t>
  </si>
  <si>
    <t xml:space="preserve"> za pobyt dzieci w przedszkolu publicznym i niepublicznym</t>
  </si>
  <si>
    <t>Miasto Poznań</t>
  </si>
  <si>
    <t xml:space="preserve">Gmina Swarzędz </t>
  </si>
  <si>
    <t xml:space="preserve">Gmina Kórnik </t>
  </si>
  <si>
    <t>Gmina  Kostrzyn</t>
  </si>
  <si>
    <t xml:space="preserve"> za pobyt dziecka w specjalnym przedszkolu publicznym i niepublicznym</t>
  </si>
  <si>
    <t>Zakład Komunalny w Kleszczewie dofinansowanie usług</t>
  </si>
  <si>
    <t>Starostwo Powiatowe na likwidację wyrobów zawierających azbest</t>
  </si>
  <si>
    <t>Gminny Ośrodek Kultury i Sportu w Kleszczewie</t>
  </si>
  <si>
    <t>zmiana</t>
  </si>
  <si>
    <t>po zmianie</t>
  </si>
  <si>
    <t>II Jednostki spoza sektora finansów publicznych</t>
  </si>
  <si>
    <t>Stowarzyszenie Rozwoju Oświaty oraz Upowszechniania Kultury na Wsi w Ziminie - prowadzenie szkoły publicznej</t>
  </si>
  <si>
    <t>Niepubliczne Przedszkole Bajkowa Kraina w Tulcach - prowadzenie przedszkola niepublicznego</t>
  </si>
  <si>
    <t>Niepubliczne Przedszkole"Balbinka" wGowarzewie - prowadzenie przedszkola niepublicznego</t>
  </si>
  <si>
    <t>Stowarzyszenie Rozwoju Oświaty oraz Upowszechniania Kultury na Wsi w Ziminie - prowadzenie przedszkola publicznego</t>
  </si>
  <si>
    <t>Klub sportowy Clescevia dotacji z zakresu sportu masowego</t>
  </si>
  <si>
    <t>zwiększenie</t>
  </si>
  <si>
    <t>plan po zmianie</t>
  </si>
  <si>
    <t>Ogółem</t>
  </si>
  <si>
    <t>z dnia 19 grudnia  2012r.</t>
  </si>
  <si>
    <t>544 763,00</t>
  </si>
  <si>
    <t>22 000,00                           -22 000,00                      =0,00</t>
  </si>
  <si>
    <t>994 274,00                           -60.000,00                         =934 274,00</t>
  </si>
  <si>
    <t>85 000,00                                  +60 000,00                           =145 000,00</t>
  </si>
  <si>
    <t>687 795,00                                 +15 000,00                             =702 795,00</t>
  </si>
  <si>
    <t>392 706,00                                     -15 000,00                          =377 706,00</t>
  </si>
  <si>
    <t>Razem przed zmianą</t>
  </si>
  <si>
    <t>699 612,00                     +75 500,00                            =775 112,00</t>
  </si>
  <si>
    <t xml:space="preserve">                                                              Załącznik Nr 3</t>
  </si>
  <si>
    <t xml:space="preserve">                                                              Rady Gminy Kleszczewo</t>
  </si>
  <si>
    <t>Zmiana dochodów i wydatków w 2012 roku w zakresie zadań realizowanych w drodze umów lub porozumień między jednostkami samorządu terytorialnego</t>
  </si>
  <si>
    <t>Zmiana załącznika Nr 4 do Uchwały Nr XIV/101/2011 Rady Gminy Kleszczewo z dnia 20 grudnia 2011r.</t>
  </si>
  <si>
    <t xml:space="preserve">Nazwa zadania </t>
  </si>
  <si>
    <t>Lokalny transport zbiorowy</t>
  </si>
  <si>
    <t>przewozy autobusowe na odcinku od granicy Gminy Swarzędz do miejscowośi Tulce</t>
  </si>
  <si>
    <t>Oświat i wychowanie</t>
  </si>
  <si>
    <t>Oddziały przedszkolne w szkołach podstawowych</t>
  </si>
  <si>
    <t>pokrycie wydatków  za dzieci uczęszczające do przedszkola niepublicznego</t>
  </si>
  <si>
    <t>Przedszkola</t>
  </si>
  <si>
    <t>wynagrodzenia osobowe</t>
  </si>
  <si>
    <t>Przedszkole specjalne</t>
  </si>
  <si>
    <t>pokrycie wydatków  za dzieci niepełnosprawne uczęszczające do przedszkola specjalnego</t>
  </si>
  <si>
    <t>Gospodarka odpadami</t>
  </si>
  <si>
    <t>usuwanie wyrobów zawierających azbest</t>
  </si>
  <si>
    <t>Razem po zmianie</t>
  </si>
  <si>
    <t xml:space="preserve">                                                                          Przewodniczący Rady Gminy</t>
  </si>
  <si>
    <t xml:space="preserve">                                                                                 Henryk Lesiński</t>
  </si>
  <si>
    <t xml:space="preserve">                                                              do Uchwały Nr XXV/191/2012</t>
  </si>
  <si>
    <t xml:space="preserve">                                                              z dnia 19 grudnia 2012r.</t>
  </si>
  <si>
    <t>58 464,00</t>
  </si>
  <si>
    <t>6 000,00</t>
  </si>
  <si>
    <t>155 000,00                        +145 000,00                                               =300 000,00</t>
  </si>
  <si>
    <t xml:space="preserve">155 000,00                              +145 000,00                                                =300 0000,00                          </t>
  </si>
  <si>
    <t>22 000,00                            -22 000,00                                 =0,00</t>
  </si>
  <si>
    <t>Załącznik Nr 5</t>
  </si>
  <si>
    <t>994 274,00                                   -60 000,00                                  =934 274,00</t>
  </si>
  <si>
    <t>3 900 619,00             -30 000,00           =3 870 619,00</t>
  </si>
  <si>
    <t>85 000,00           +60 000,00                                              =145 000,00</t>
  </si>
  <si>
    <t>Zakres i kwoty dotacji przedmiotowych i celowych dla samorzadowego zakładu budżetowego na 2012r.</t>
  </si>
  <si>
    <t>1. Przedmiotowe</t>
  </si>
  <si>
    <t>zakres dotacji</t>
  </si>
  <si>
    <t>kwota dotacji</t>
  </si>
  <si>
    <t>Zakład Komunalny w Kleszczewie</t>
  </si>
  <si>
    <t>prowadzenie komunikacji autobusowej</t>
  </si>
  <si>
    <t>odbiór i oczyszczanie ścieków</t>
  </si>
  <si>
    <t>2. Celowe na dofinansowanie kosztów ralizacji inwestycji zakładu.</t>
  </si>
  <si>
    <t>Budowa sieci wodociągowej</t>
  </si>
  <si>
    <t>dostawa wody</t>
  </si>
  <si>
    <t>zakup kosiarki</t>
  </si>
  <si>
    <t>utrzymanie boisk</t>
  </si>
  <si>
    <t xml:space="preserve">        Przewodniczący Rady Gminy</t>
  </si>
  <si>
    <t xml:space="preserve">               Henryk Lesiński</t>
  </si>
  <si>
    <t>Zmiana załącznika Nr 8 do Uchwały Rady Gminy Nr XIV/101/2011  z dnia 20 grudnia 2012r.</t>
  </si>
  <si>
    <t>35 000,00</t>
  </si>
  <si>
    <t>50 000,00                                    +60 000,00                                       =110 000,00</t>
  </si>
  <si>
    <t>Załącznik Nr 6</t>
  </si>
  <si>
    <t xml:space="preserve">                     Zmiana planu wydatków na projekty realizowane w ramach Funduszu Sołeckiego na 2012r.</t>
  </si>
  <si>
    <t xml:space="preserve">                      (zmiana załącznika nr 10 do Uchwały  Nr XV/113/2012 Rady Gminy z dnia 25 stycznia 2012r.)</t>
  </si>
  <si>
    <t>w złotych</t>
  </si>
  <si>
    <t>LP</t>
  </si>
  <si>
    <t>Sołectwo/Projekt</t>
  </si>
  <si>
    <t>Kwota projektu</t>
  </si>
  <si>
    <t>Wydatki wg klasyfikacji budżetowej: dział, rozdział, paragraf</t>
  </si>
  <si>
    <t>Bylin</t>
  </si>
  <si>
    <t>Integracja mieszkańców wsi</t>
  </si>
  <si>
    <t xml:space="preserve">Utrzymanie porządku </t>
  </si>
  <si>
    <t>Gowarzewo</t>
  </si>
  <si>
    <t xml:space="preserve">Integracja mieszkańców </t>
  </si>
  <si>
    <t>1 000               +1 226             =2.226</t>
  </si>
  <si>
    <t>2 416               -1.226               =1 190</t>
  </si>
  <si>
    <t>Bezpieczeństwo i utrzymanie porządku</t>
  </si>
  <si>
    <t>4.350      -3.760          =590</t>
  </si>
  <si>
    <t>4.786              -3.387     =1.399</t>
  </si>
  <si>
    <t>+7.147</t>
  </si>
  <si>
    <t>Kleszczewo</t>
  </si>
  <si>
    <t>Integracja wsi</t>
  </si>
  <si>
    <t>Bezpieczeństwo i utrzymanie czystości</t>
  </si>
  <si>
    <t xml:space="preserve"> 1 400</t>
  </si>
  <si>
    <t>Komorniki</t>
  </si>
  <si>
    <t>Krerowo</t>
  </si>
  <si>
    <t>Rozwój kultury i sportu</t>
  </si>
  <si>
    <t>Bezpieczeństwo przeciwpożarowe</t>
  </si>
  <si>
    <t>Krzyżowniki</t>
  </si>
  <si>
    <t>Rozwój kultury sportu i rekreacji</t>
  </si>
  <si>
    <t>340</t>
  </si>
  <si>
    <t>Poprawa warunków życia i bezpieczeństwa na wsi</t>
  </si>
  <si>
    <t xml:space="preserve">             1 000      </t>
  </si>
  <si>
    <t>Markowice</t>
  </si>
  <si>
    <t xml:space="preserve">     3 633</t>
  </si>
  <si>
    <t>1 500</t>
  </si>
  <si>
    <t>Nagradowice</t>
  </si>
  <si>
    <t>1 195</t>
  </si>
  <si>
    <t>2 305</t>
  </si>
  <si>
    <t>+264</t>
  </si>
  <si>
    <t>2 000                      -264               =1.736</t>
  </si>
  <si>
    <t>Bezpieczeństwo, utrzymanie czystości i porządku</t>
  </si>
  <si>
    <t>Poklatki</t>
  </si>
  <si>
    <t>Utrzymanie porządku i bezpieczeństwa w miejscowości Poklatki</t>
  </si>
  <si>
    <t>Utrzymanie bieżące sali sołeckiej</t>
  </si>
  <si>
    <t>100             -100                 =0</t>
  </si>
  <si>
    <t>+100</t>
  </si>
  <si>
    <t>Śródka</t>
  </si>
  <si>
    <t>Rozwój kultury, sportu i rekreacji oraz wspz organizacjami</t>
  </si>
  <si>
    <t>Utrzymanie porządku i ochrona przeciwpożarowa</t>
  </si>
  <si>
    <t>500                  +20              =520</t>
  </si>
  <si>
    <t>2 460            -20                       =2 440</t>
  </si>
  <si>
    <t>Tulce</t>
  </si>
  <si>
    <t>7500    +2800                                =10300</t>
  </si>
  <si>
    <t>11636                        -2800                                 =8836</t>
  </si>
  <si>
    <t>300</t>
  </si>
  <si>
    <t>Zimin</t>
  </si>
  <si>
    <t>7 760</t>
  </si>
  <si>
    <t>1 240</t>
  </si>
  <si>
    <t>Bezpieczeństwo mieszkańców, utrzymanie porządku i zieleni w Sołectwie</t>
  </si>
  <si>
    <t>1 360                                          +1 500                     =2 860</t>
  </si>
  <si>
    <t>3 500                       -1 500                          =2 000</t>
  </si>
  <si>
    <t xml:space="preserve"> </t>
  </si>
  <si>
    <t>Załącznik Nr 7</t>
  </si>
  <si>
    <t>3 100,00        +600,00                       =3 700,00</t>
  </si>
  <si>
    <t>117 826,00                                    -60 000,00                                     =57 826,00</t>
  </si>
  <si>
    <t>1 000                        -200                             =800</t>
  </si>
  <si>
    <t>1 500                                    +200                                     =1 700</t>
  </si>
  <si>
    <t>710</t>
  </si>
  <si>
    <t>Działalność usługowa</t>
  </si>
  <si>
    <t>1 364 932,00</t>
  </si>
  <si>
    <t>71004</t>
  </si>
  <si>
    <t>Plany zagospodarowania przestrzennego</t>
  </si>
  <si>
    <t>25,00</t>
  </si>
  <si>
    <t>4170</t>
  </si>
  <si>
    <t>Wynagrodzenia bezosobowe</t>
  </si>
  <si>
    <t>- 1 225,00</t>
  </si>
  <si>
    <t>83 775,00</t>
  </si>
  <si>
    <t>53 210,00</t>
  </si>
  <si>
    <t>8 843 683,00</t>
  </si>
  <si>
    <t>- 18 800,00</t>
  </si>
  <si>
    <t>2 315 908,00</t>
  </si>
  <si>
    <t>184 000,00</t>
  </si>
  <si>
    <t>2 712 960,00</t>
  </si>
  <si>
    <t>- 17 000,00</t>
  </si>
  <si>
    <t>1 468 651,00</t>
  </si>
  <si>
    <t>- 18 500,00</t>
  </si>
  <si>
    <t>35 683,00</t>
  </si>
  <si>
    <t>189 000,00          -5 000,00                           =184 000,00</t>
  </si>
  <si>
    <t>189 000,00                            -5 000,00                            =184 000,00</t>
  </si>
  <si>
    <t>192 170,00                             -96 200,00                     =95 970,00</t>
  </si>
  <si>
    <t>79 305,00                          -7 000,00                           =72 305,00</t>
  </si>
  <si>
    <t>72 305,00</t>
  </si>
  <si>
    <t>- 20 700,00</t>
  </si>
  <si>
    <t>871 082,00</t>
  </si>
  <si>
    <t>3 700</t>
  </si>
  <si>
    <t>1 618</t>
  </si>
  <si>
    <t>5 300,00                    +1 900,00                      =7 200,00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</si>
</sst>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0"/>
      <name val="Arial CE"/>
      <family val="2"/>
    </font>
    <font>
      <b/>
      <sz val="10"/>
      <color indexed="8"/>
      <name val="Czcionka tekstu podstawowego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name val="Arial CE"/>
      <family val="2"/>
    </font>
    <font>
      <sz val="9"/>
      <color indexed="8"/>
      <name val="Czcionka tekstu podstawowego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b/>
      <sz val="11"/>
      <color indexed="8"/>
      <name val="Calibri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.5"/>
      <color indexed="8"/>
      <name val="Czcionka tekstu podstawowego"/>
      <family val="2"/>
    </font>
    <font>
      <b/>
      <sz val="8.5"/>
      <name val="Arial CE"/>
      <family val="2"/>
    </font>
    <font>
      <b/>
      <sz val="8.5"/>
      <color indexed="8"/>
      <name val="Czcionka tekstu podstawowego"/>
      <family val="0"/>
    </font>
    <font>
      <sz val="8.5"/>
      <name val="Arial CE"/>
      <family val="0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b/>
      <sz val="9"/>
      <color indexed="8"/>
      <name val="Arial"/>
      <family val="0"/>
    </font>
    <font>
      <b/>
      <sz val="9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8"/>
      <color theme="1"/>
      <name val="Czcionka tekstu podstawowego"/>
      <family val="0"/>
    </font>
    <font>
      <sz val="12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Czcionka tekstu podstawowego"/>
      <family val="0"/>
    </font>
    <font>
      <sz val="10"/>
      <color theme="1"/>
      <name val="Times New Roman"/>
      <family val="1"/>
    </font>
    <font>
      <sz val="9"/>
      <color theme="1"/>
      <name val="Czcionka tekstu podstawowego"/>
      <family val="2"/>
    </font>
    <font>
      <b/>
      <sz val="9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/>
      <top style="thin">
        <color indexed="8"/>
      </top>
      <bottom/>
    </border>
    <border>
      <left/>
      <right style="hair"/>
      <top style="hair"/>
      <bottom/>
    </border>
    <border>
      <left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27" borderId="1" applyNumberFormat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5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4" fontId="7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6" fillId="0" borderId="10" xfId="0" applyFont="1" applyBorder="1" applyAlignment="1">
      <alignment wrapText="1"/>
    </xf>
    <xf numFmtId="0" fontId="72" fillId="0" borderId="0" xfId="0" applyFont="1" applyAlignment="1">
      <alignment/>
    </xf>
    <xf numFmtId="0" fontId="0" fillId="0" borderId="10" xfId="0" applyBorder="1" applyAlignment="1">
      <alignment/>
    </xf>
    <xf numFmtId="0" fontId="74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49" fontId="1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9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20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21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2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2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22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2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23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77" fillId="0" borderId="0" xfId="0" applyFont="1" applyAlignment="1">
      <alignment/>
    </xf>
    <xf numFmtId="49" fontId="1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3" fillId="34" borderId="10" xfId="0" applyFont="1" applyFill="1" applyBorder="1" applyAlignment="1">
      <alignment vertical="center"/>
    </xf>
    <xf numFmtId="4" fontId="23" fillId="34" borderId="15" xfId="0" applyNumberFormat="1" applyFont="1" applyFill="1" applyBorder="1" applyAlignment="1">
      <alignment vertical="center"/>
    </xf>
    <xf numFmtId="4" fontId="23" fillId="34" borderId="10" xfId="0" applyNumberFormat="1" applyFont="1" applyFill="1" applyBorder="1" applyAlignment="1">
      <alignment vertical="center"/>
    </xf>
    <xf numFmtId="0" fontId="23" fillId="0" borderId="0" xfId="0" applyFont="1" applyAlignment="1">
      <alignment/>
    </xf>
    <xf numFmtId="0" fontId="23" fillId="34" borderId="15" xfId="0" applyFont="1" applyFill="1" applyBorder="1" applyAlignment="1">
      <alignment vertical="center"/>
    </xf>
    <xf numFmtId="0" fontId="23" fillId="34" borderId="10" xfId="0" applyFont="1" applyFill="1" applyBorder="1" applyAlignment="1">
      <alignment/>
    </xf>
    <xf numFmtId="0" fontId="23" fillId="34" borderId="0" xfId="0" applyFont="1" applyFill="1" applyAlignment="1">
      <alignment/>
    </xf>
    <xf numFmtId="0" fontId="23" fillId="34" borderId="16" xfId="0" applyFont="1" applyFill="1" applyBorder="1" applyAlignment="1">
      <alignment vertical="center"/>
    </xf>
    <xf numFmtId="0" fontId="23" fillId="34" borderId="16" xfId="0" applyFont="1" applyFill="1" applyBorder="1" applyAlignment="1">
      <alignment/>
    </xf>
    <xf numFmtId="0" fontId="23" fillId="34" borderId="17" xfId="0" applyFont="1" applyFill="1" applyBorder="1" applyAlignment="1">
      <alignment/>
    </xf>
    <xf numFmtId="0" fontId="23" fillId="34" borderId="17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49" fontId="23" fillId="34" borderId="17" xfId="0" applyNumberFormat="1" applyFont="1" applyFill="1" applyBorder="1" applyAlignment="1">
      <alignment horizontal="center" vertical="center" wrapText="1"/>
    </xf>
    <xf numFmtId="0" fontId="23" fillId="34" borderId="17" xfId="0" applyFont="1" applyFill="1" applyBorder="1" applyAlignment="1">
      <alignment horizontal="right" vertical="center" wrapText="1"/>
    </xf>
    <xf numFmtId="4" fontId="23" fillId="34" borderId="10" xfId="0" applyNumberFormat="1" applyFont="1" applyFill="1" applyBorder="1" applyAlignment="1">
      <alignment horizontal="right" vertical="center"/>
    </xf>
    <xf numFmtId="0" fontId="23" fillId="34" borderId="17" xfId="0" applyFont="1" applyFill="1" applyBorder="1" applyAlignment="1">
      <alignment vertical="center"/>
    </xf>
    <xf numFmtId="0" fontId="23" fillId="34" borderId="18" xfId="0" applyFont="1" applyFill="1" applyBorder="1" applyAlignment="1">
      <alignment vertical="center"/>
    </xf>
    <xf numFmtId="4" fontId="23" fillId="0" borderId="10" xfId="0" applyNumberFormat="1" applyFont="1" applyBorder="1" applyAlignment="1">
      <alignment/>
    </xf>
    <xf numFmtId="0" fontId="26" fillId="34" borderId="10" xfId="0" applyFont="1" applyFill="1" applyBorder="1" applyAlignment="1">
      <alignment vertical="center"/>
    </xf>
    <xf numFmtId="4" fontId="26" fillId="34" borderId="10" xfId="0" applyNumberFormat="1" applyFont="1" applyFill="1" applyBorder="1" applyAlignment="1">
      <alignment vertical="center"/>
    </xf>
    <xf numFmtId="0" fontId="78" fillId="0" borderId="0" xfId="0" applyFont="1" applyAlignment="1">
      <alignment horizontal="center" wrapText="1"/>
    </xf>
    <xf numFmtId="0" fontId="79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 vertical="center"/>
    </xf>
    <xf numFmtId="4" fontId="29" fillId="0" borderId="10" xfId="0" applyNumberFormat="1" applyFont="1" applyBorder="1" applyAlignment="1">
      <alignment vertical="center"/>
    </xf>
    <xf numFmtId="0" fontId="29" fillId="0" borderId="19" xfId="0" applyFont="1" applyBorder="1" applyAlignment="1">
      <alignment vertical="center" wrapText="1"/>
    </xf>
    <xf numFmtId="0" fontId="29" fillId="0" borderId="19" xfId="0" applyFont="1" applyBorder="1" applyAlignment="1">
      <alignment horizontal="center" vertical="center"/>
    </xf>
    <xf numFmtId="4" fontId="29" fillId="0" borderId="19" xfId="0" applyNumberFormat="1" applyFon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4" fontId="30" fillId="0" borderId="10" xfId="0" applyNumberFormat="1" applyFont="1" applyBorder="1" applyAlignment="1">
      <alignment vertical="center"/>
    </xf>
    <xf numFmtId="0" fontId="29" fillId="0" borderId="2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1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29" fillId="0" borderId="0" xfId="0" applyFont="1" applyAlignment="1">
      <alignment/>
    </xf>
    <xf numFmtId="0" fontId="29" fillId="0" borderId="10" xfId="0" applyFont="1" applyBorder="1" applyAlignment="1">
      <alignment horizontal="center" wrapText="1"/>
    </xf>
    <xf numFmtId="0" fontId="29" fillId="0" borderId="0" xfId="0" applyFont="1" applyBorder="1" applyAlignment="1">
      <alignment/>
    </xf>
    <xf numFmtId="0" fontId="31" fillId="0" borderId="1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" fontId="29" fillId="0" borderId="19" xfId="0" applyNumberFormat="1" applyFont="1" applyBorder="1" applyAlignment="1">
      <alignment horizontal="right" vertical="center" wrapText="1"/>
    </xf>
    <xf numFmtId="0" fontId="31" fillId="0" borderId="10" xfId="0" applyFont="1" applyFill="1" applyBorder="1" applyAlignment="1">
      <alignment vertical="center" wrapText="1"/>
    </xf>
    <xf numFmtId="4" fontId="33" fillId="0" borderId="10" xfId="0" applyNumberFormat="1" applyFont="1" applyBorder="1" applyAlignment="1">
      <alignment vertical="center"/>
    </xf>
    <xf numFmtId="49" fontId="29" fillId="0" borderId="10" xfId="0" applyNumberFormat="1" applyFont="1" applyBorder="1" applyAlignment="1">
      <alignment horizontal="right" vertical="center" wrapText="1"/>
    </xf>
    <xf numFmtId="0" fontId="30" fillId="0" borderId="10" xfId="0" applyFont="1" applyFill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4" fontId="32" fillId="0" borderId="10" xfId="0" applyNumberFormat="1" applyFont="1" applyBorder="1" applyAlignment="1">
      <alignment vertical="center"/>
    </xf>
    <xf numFmtId="0" fontId="23" fillId="0" borderId="0" xfId="0" applyFont="1" applyAlignment="1">
      <alignment/>
    </xf>
    <xf numFmtId="0" fontId="14" fillId="0" borderId="0" xfId="0" applyFont="1" applyAlignment="1">
      <alignment/>
    </xf>
    <xf numFmtId="0" fontId="34" fillId="0" borderId="0" xfId="0" applyFont="1" applyAlignment="1">
      <alignment/>
    </xf>
    <xf numFmtId="0" fontId="11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vertical="center"/>
    </xf>
    <xf numFmtId="0" fontId="35" fillId="0" borderId="0" xfId="0" applyFont="1" applyAlignment="1">
      <alignment vertical="center"/>
    </xf>
    <xf numFmtId="4" fontId="35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23" fillId="0" borderId="10" xfId="0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wrapText="1"/>
    </xf>
    <xf numFmtId="0" fontId="25" fillId="0" borderId="10" xfId="0" applyFont="1" applyBorder="1" applyAlignment="1">
      <alignment vertical="center"/>
    </xf>
    <xf numFmtId="4" fontId="25" fillId="0" borderId="10" xfId="0" applyNumberFormat="1" applyFont="1" applyBorder="1" applyAlignment="1">
      <alignment vertical="center"/>
    </xf>
    <xf numFmtId="49" fontId="25" fillId="0" borderId="10" xfId="0" applyNumberFormat="1" applyFont="1" applyBorder="1" applyAlignment="1">
      <alignment horizontal="right" vertical="center" wrapText="1"/>
    </xf>
    <xf numFmtId="4" fontId="23" fillId="0" borderId="10" xfId="0" applyNumberFormat="1" applyFont="1" applyBorder="1" applyAlignment="1">
      <alignment horizontal="right" vertical="center"/>
    </xf>
    <xf numFmtId="4" fontId="23" fillId="0" borderId="10" xfId="0" applyNumberFormat="1" applyFont="1" applyBorder="1" applyAlignment="1">
      <alignment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4" fontId="26" fillId="0" borderId="10" xfId="0" applyNumberFormat="1" applyFont="1" applyBorder="1" applyAlignment="1">
      <alignment vertical="center"/>
    </xf>
    <xf numFmtId="49" fontId="23" fillId="0" borderId="10" xfId="0" applyNumberFormat="1" applyFont="1" applyBorder="1" applyAlignment="1">
      <alignment horizontal="right" vertical="center"/>
    </xf>
    <xf numFmtId="0" fontId="23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80" fillId="0" borderId="0" xfId="0" applyFont="1" applyAlignment="1">
      <alignment/>
    </xf>
    <xf numFmtId="4" fontId="10" fillId="34" borderId="10" xfId="0" applyNumberFormat="1" applyFont="1" applyFill="1" applyBorder="1" applyAlignment="1">
      <alignment horizontal="right" wrapText="1"/>
    </xf>
    <xf numFmtId="4" fontId="10" fillId="34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Border="1" applyAlignment="1">
      <alignment vertical="center"/>
    </xf>
    <xf numFmtId="0" fontId="13" fillId="0" borderId="0" xfId="0" applyFont="1" applyAlignment="1">
      <alignment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81" fillId="0" borderId="0" xfId="0" applyFont="1" applyAlignment="1">
      <alignment/>
    </xf>
    <xf numFmtId="4" fontId="6" fillId="0" borderId="10" xfId="0" applyNumberFormat="1" applyFont="1" applyBorder="1" applyAlignment="1">
      <alignment horizontal="right" vertical="center" wrapText="1"/>
    </xf>
    <xf numFmtId="49" fontId="80" fillId="0" borderId="10" xfId="0" applyNumberFormat="1" applyFont="1" applyBorder="1" applyAlignment="1">
      <alignment horizontal="right"/>
    </xf>
    <xf numFmtId="0" fontId="11" fillId="0" borderId="0" xfId="0" applyFont="1" applyAlignment="1">
      <alignment vertical="top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38" fillId="0" borderId="0" xfId="0" applyFont="1" applyAlignment="1">
      <alignment vertical="top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11" fillId="0" borderId="0" xfId="0" applyFont="1" applyAlignment="1">
      <alignment wrapText="1"/>
    </xf>
    <xf numFmtId="3" fontId="11" fillId="0" borderId="0" xfId="0" applyNumberFormat="1" applyFont="1" applyAlignment="1">
      <alignment/>
    </xf>
    <xf numFmtId="0" fontId="10" fillId="0" borderId="10" xfId="0" applyFont="1" applyBorder="1" applyAlignment="1">
      <alignment horizontal="center"/>
    </xf>
    <xf numFmtId="0" fontId="8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3" fontId="12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right" wrapText="1"/>
    </xf>
    <xf numFmtId="3" fontId="10" fillId="0" borderId="10" xfId="0" applyNumberFormat="1" applyFont="1" applyBorder="1" applyAlignment="1">
      <alignment horizontal="right" wrapText="1"/>
    </xf>
    <xf numFmtId="49" fontId="10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/>
    </xf>
    <xf numFmtId="3" fontId="10" fillId="0" borderId="15" xfId="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0" fontId="42" fillId="0" borderId="10" xfId="0" applyFont="1" applyBorder="1" applyAlignment="1">
      <alignment wrapText="1"/>
    </xf>
    <xf numFmtId="3" fontId="40" fillId="0" borderId="10" xfId="0" applyNumberFormat="1" applyFont="1" applyBorder="1" applyAlignment="1">
      <alignment/>
    </xf>
    <xf numFmtId="3" fontId="40" fillId="0" borderId="15" xfId="0" applyNumberFormat="1" applyFont="1" applyBorder="1" applyAlignment="1">
      <alignment/>
    </xf>
    <xf numFmtId="0" fontId="40" fillId="0" borderId="10" xfId="0" applyFont="1" applyBorder="1" applyAlignment="1">
      <alignment wrapText="1"/>
    </xf>
    <xf numFmtId="49" fontId="40" fillId="0" borderId="10" xfId="0" applyNumberFormat="1" applyFont="1" applyBorder="1" applyAlignment="1">
      <alignment horizontal="right" wrapText="1"/>
    </xf>
    <xf numFmtId="49" fontId="40" fillId="0" borderId="1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49" fontId="40" fillId="0" borderId="10" xfId="0" applyNumberFormat="1" applyFont="1" applyBorder="1" applyAlignment="1">
      <alignment horizontal="right"/>
    </xf>
    <xf numFmtId="0" fontId="42" fillId="0" borderId="10" xfId="0" applyFont="1" applyBorder="1" applyAlignment="1">
      <alignment horizontal="left" vertical="center" wrapText="1"/>
    </xf>
    <xf numFmtId="3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3" fontId="4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3" fontId="40" fillId="0" borderId="10" xfId="0" applyNumberFormat="1" applyFont="1" applyBorder="1" applyAlignment="1">
      <alignment horizontal="right"/>
    </xf>
    <xf numFmtId="3" fontId="40" fillId="0" borderId="10" xfId="0" applyNumberFormat="1" applyFont="1" applyBorder="1" applyAlignment="1">
      <alignment horizontal="right" wrapText="1"/>
    </xf>
    <xf numFmtId="0" fontId="40" fillId="0" borderId="21" xfId="0" applyFont="1" applyBorder="1" applyAlignment="1">
      <alignment vertical="center" wrapText="1"/>
    </xf>
    <xf numFmtId="0" fontId="40" fillId="0" borderId="19" xfId="0" applyFont="1" applyBorder="1" applyAlignment="1">
      <alignment wrapText="1"/>
    </xf>
    <xf numFmtId="3" fontId="41" fillId="0" borderId="10" xfId="0" applyNumberFormat="1" applyFont="1" applyBorder="1" applyAlignment="1">
      <alignment/>
    </xf>
    <xf numFmtId="0" fontId="41" fillId="0" borderId="21" xfId="0" applyFont="1" applyBorder="1" applyAlignment="1">
      <alignment/>
    </xf>
    <xf numFmtId="3" fontId="41" fillId="0" borderId="21" xfId="0" applyNumberFormat="1" applyFont="1" applyBorder="1" applyAlignment="1">
      <alignment/>
    </xf>
    <xf numFmtId="49" fontId="41" fillId="0" borderId="21" xfId="0" applyNumberFormat="1" applyFont="1" applyBorder="1" applyAlignment="1">
      <alignment horizontal="right"/>
    </xf>
    <xf numFmtId="3" fontId="41" fillId="0" borderId="21" xfId="0" applyNumberFormat="1" applyFont="1" applyBorder="1" applyAlignment="1">
      <alignment horizontal="right" wrapText="1"/>
    </xf>
    <xf numFmtId="0" fontId="41" fillId="0" borderId="22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3" fontId="42" fillId="0" borderId="10" xfId="0" applyNumberFormat="1" applyFont="1" applyBorder="1" applyAlignment="1">
      <alignment/>
    </xf>
    <xf numFmtId="3" fontId="42" fillId="0" borderId="15" xfId="0" applyNumberFormat="1" applyFont="1" applyBorder="1" applyAlignment="1">
      <alignment/>
    </xf>
    <xf numFmtId="0" fontId="43" fillId="0" borderId="10" xfId="0" applyFont="1" applyBorder="1" applyAlignment="1">
      <alignment/>
    </xf>
    <xf numFmtId="3" fontId="24" fillId="0" borderId="0" xfId="0" applyNumberFormat="1" applyFont="1" applyAlignment="1">
      <alignment/>
    </xf>
    <xf numFmtId="0" fontId="19" fillId="34" borderId="0" xfId="0" applyNumberFormat="1" applyFont="1" applyFill="1" applyBorder="1" applyAlignment="1" applyProtection="1">
      <alignment horizontal="left"/>
      <protection locked="0"/>
    </xf>
    <xf numFmtId="49" fontId="11" fillId="0" borderId="0" xfId="0" applyNumberFormat="1" applyFont="1" applyAlignment="1">
      <alignment horizontal="right"/>
    </xf>
    <xf numFmtId="0" fontId="10" fillId="0" borderId="10" xfId="0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right" vertical="center" wrapText="1"/>
    </xf>
    <xf numFmtId="3" fontId="10" fillId="0" borderId="15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80" fillId="0" borderId="17" xfId="0" applyFont="1" applyBorder="1" applyAlignment="1">
      <alignment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9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20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21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2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2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22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2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37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 applyAlignment="1">
      <alignment/>
    </xf>
    <xf numFmtId="0" fontId="82" fillId="0" borderId="15" xfId="0" applyFont="1" applyBorder="1" applyAlignment="1">
      <alignment/>
    </xf>
    <xf numFmtId="49" fontId="82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right" wrapText="1"/>
    </xf>
    <xf numFmtId="4" fontId="10" fillId="0" borderId="10" xfId="0" applyNumberFormat="1" applyFont="1" applyBorder="1" applyAlignment="1">
      <alignment horizontal="right" wrapText="1"/>
    </xf>
    <xf numFmtId="0" fontId="80" fillId="0" borderId="10" xfId="0" applyFont="1" applyBorder="1" applyAlignment="1">
      <alignment/>
    </xf>
    <xf numFmtId="4" fontId="10" fillId="0" borderId="10" xfId="0" applyNumberFormat="1" applyFont="1" applyBorder="1" applyAlignment="1">
      <alignment horizontal="right"/>
    </xf>
    <xf numFmtId="49" fontId="83" fillId="0" borderId="0" xfId="0" applyNumberFormat="1" applyFont="1" applyAlignment="1">
      <alignment horizontal="right" wrapText="1"/>
    </xf>
    <xf numFmtId="49" fontId="10" fillId="0" borderId="15" xfId="0" applyNumberFormat="1" applyFont="1" applyBorder="1" applyAlignment="1">
      <alignment vertical="center" wrapText="1"/>
    </xf>
    <xf numFmtId="0" fontId="80" fillId="0" borderId="16" xfId="0" applyFont="1" applyBorder="1" applyAlignment="1">
      <alignment vertical="center"/>
    </xf>
    <xf numFmtId="0" fontId="80" fillId="0" borderId="17" xfId="0" applyFont="1" applyBorder="1" applyAlignment="1">
      <alignment vertical="center"/>
    </xf>
    <xf numFmtId="49" fontId="83" fillId="0" borderId="10" xfId="0" applyNumberFormat="1" applyFont="1" applyBorder="1" applyAlignment="1">
      <alignment horizontal="right" wrapText="1"/>
    </xf>
    <xf numFmtId="4" fontId="12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" fontId="83" fillId="0" borderId="0" xfId="0" applyNumberFormat="1" applyFont="1" applyAlignment="1">
      <alignment/>
    </xf>
    <xf numFmtId="49" fontId="10" fillId="0" borderId="15" xfId="0" applyNumberFormat="1" applyFont="1" applyBorder="1" applyAlignment="1">
      <alignment wrapText="1"/>
    </xf>
    <xf numFmtId="0" fontId="80" fillId="0" borderId="16" xfId="0" applyFont="1" applyBorder="1" applyAlignment="1">
      <alignment/>
    </xf>
    <xf numFmtId="4" fontId="83" fillId="0" borderId="10" xfId="0" applyNumberFormat="1" applyFont="1" applyBorder="1" applyAlignment="1">
      <alignment/>
    </xf>
    <xf numFmtId="0" fontId="16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23" fillId="34" borderId="15" xfId="0" applyFont="1" applyFill="1" applyBorder="1" applyAlignment="1">
      <alignment vertical="center" wrapText="1"/>
    </xf>
    <xf numFmtId="0" fontId="23" fillId="34" borderId="17" xfId="0" applyFont="1" applyFill="1" applyBorder="1" applyAlignment="1">
      <alignment vertical="center" wrapText="1"/>
    </xf>
    <xf numFmtId="0" fontId="26" fillId="34" borderId="16" xfId="0" applyFont="1" applyFill="1" applyBorder="1" applyAlignment="1">
      <alignment vertical="center"/>
    </xf>
    <xf numFmtId="0" fontId="23" fillId="34" borderId="17" xfId="0" applyFont="1" applyFill="1" applyBorder="1" applyAlignment="1">
      <alignment vertical="center"/>
    </xf>
    <xf numFmtId="0" fontId="0" fillId="0" borderId="17" xfId="0" applyBorder="1" applyAlignment="1">
      <alignment vertical="center" wrapText="1"/>
    </xf>
    <xf numFmtId="0" fontId="15" fillId="34" borderId="17" xfId="0" applyNumberFormat="1" applyFont="1" applyFill="1" applyBorder="1" applyAlignment="1" applyProtection="1">
      <alignment vertical="center" wrapText="1"/>
      <protection locked="0"/>
    </xf>
    <xf numFmtId="0" fontId="25" fillId="34" borderId="15" xfId="0" applyFont="1" applyFill="1" applyBorder="1" applyAlignment="1">
      <alignment vertical="center" wrapText="1"/>
    </xf>
    <xf numFmtId="0" fontId="0" fillId="34" borderId="17" xfId="0" applyFill="1" applyBorder="1" applyAlignment="1">
      <alignment vertical="center" wrapText="1"/>
    </xf>
    <xf numFmtId="0" fontId="25" fillId="34" borderId="17" xfId="0" applyFont="1" applyFill="1" applyBorder="1" applyAlignment="1">
      <alignment vertical="center" wrapText="1"/>
    </xf>
    <xf numFmtId="0" fontId="23" fillId="34" borderId="15" xfId="0" applyFont="1" applyFill="1" applyBorder="1" applyAlignment="1">
      <alignment horizontal="left" vertical="center" wrapText="1"/>
    </xf>
    <xf numFmtId="0" fontId="23" fillId="34" borderId="17" xfId="0" applyFont="1" applyFill="1" applyBorder="1" applyAlignment="1">
      <alignment horizontal="left" vertical="center" wrapText="1"/>
    </xf>
    <xf numFmtId="0" fontId="15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 wrapText="1"/>
    </xf>
    <xf numFmtId="0" fontId="23" fillId="34" borderId="15" xfId="0" applyFont="1" applyFill="1" applyBorder="1" applyAlignment="1">
      <alignment horizontal="left" vertical="center"/>
    </xf>
    <xf numFmtId="0" fontId="23" fillId="34" borderId="17" xfId="0" applyFont="1" applyFill="1" applyBorder="1" applyAlignment="1">
      <alignment horizontal="left" vertical="center"/>
    </xf>
    <xf numFmtId="0" fontId="23" fillId="34" borderId="15" xfId="0" applyFont="1" applyFill="1" applyBorder="1" applyAlignment="1">
      <alignment vertical="center"/>
    </xf>
    <xf numFmtId="0" fontId="23" fillId="34" borderId="16" xfId="0" applyFont="1" applyFill="1" applyBorder="1" applyAlignment="1">
      <alignment vertical="center"/>
    </xf>
    <xf numFmtId="0" fontId="23" fillId="34" borderId="16" xfId="0" applyFont="1" applyFill="1" applyBorder="1" applyAlignment="1">
      <alignment vertical="center" wrapText="1"/>
    </xf>
    <xf numFmtId="0" fontId="23" fillId="34" borderId="23" xfId="0" applyFont="1" applyFill="1" applyBorder="1" applyAlignment="1">
      <alignment vertical="center"/>
    </xf>
    <xf numFmtId="0" fontId="23" fillId="34" borderId="24" xfId="0" applyFont="1" applyFill="1" applyBorder="1" applyAlignment="1">
      <alignment vertical="center"/>
    </xf>
    <xf numFmtId="0" fontId="23" fillId="34" borderId="15" xfId="0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vertical="center" wrapText="1"/>
    </xf>
    <xf numFmtId="0" fontId="23" fillId="34" borderId="22" xfId="0" applyFont="1" applyFill="1" applyBorder="1" applyAlignment="1">
      <alignment vertical="center"/>
    </xf>
    <xf numFmtId="0" fontId="23" fillId="34" borderId="11" xfId="0" applyFont="1" applyFill="1" applyBorder="1" applyAlignment="1">
      <alignment vertical="center"/>
    </xf>
    <xf numFmtId="0" fontId="23" fillId="34" borderId="10" xfId="0" applyFont="1" applyFill="1" applyBorder="1" applyAlignment="1">
      <alignment vertical="center"/>
    </xf>
    <xf numFmtId="49" fontId="21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15" fillId="34" borderId="0" xfId="0" applyNumberFormat="1" applyFont="1" applyFill="1" applyBorder="1" applyAlignment="1" applyProtection="1">
      <alignment horizontal="left"/>
      <protection locked="0"/>
    </xf>
    <xf numFmtId="49" fontId="44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5" fillId="0" borderId="0" xfId="0" applyNumberFormat="1" applyFont="1" applyFill="1" applyBorder="1" applyAlignment="1" applyProtection="1">
      <alignment horizontal="left" wrapText="1"/>
      <protection locked="0"/>
    </xf>
    <xf numFmtId="0" fontId="10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center" wrapText="1"/>
    </xf>
    <xf numFmtId="4" fontId="3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8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29" fillId="0" borderId="19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4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81" fillId="0" borderId="0" xfId="0" applyFont="1" applyAlignment="1">
      <alignment horizontal="center" wrapText="1"/>
    </xf>
    <xf numFmtId="0" fontId="12" fillId="0" borderId="15" xfId="0" applyFont="1" applyBorder="1" applyAlignment="1">
      <alignment vertical="center" wrapText="1"/>
    </xf>
    <xf numFmtId="0" fontId="84" fillId="0" borderId="16" xfId="0" applyFont="1" applyBorder="1" applyAlignment="1">
      <alignment vertical="center"/>
    </xf>
    <xf numFmtId="0" fontId="84" fillId="0" borderId="17" xfId="0" applyFont="1" applyBorder="1" applyAlignment="1">
      <alignment vertical="center"/>
    </xf>
    <xf numFmtId="0" fontId="78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80" fillId="0" borderId="26" xfId="0" applyFont="1" applyBorder="1" applyAlignment="1">
      <alignment horizontal="center" vertical="center"/>
    </xf>
    <xf numFmtId="0" fontId="80" fillId="0" borderId="22" xfId="0" applyFont="1" applyBorder="1" applyAlignment="1">
      <alignment horizontal="center" vertical="center"/>
    </xf>
    <xf numFmtId="0" fontId="80" fillId="0" borderId="2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80" fillId="0" borderId="17" xfId="0" applyFont="1" applyBorder="1" applyAlignment="1">
      <alignment/>
    </xf>
    <xf numFmtId="0" fontId="10" fillId="0" borderId="15" xfId="0" applyFont="1" applyBorder="1" applyAlignment="1">
      <alignment wrapText="1"/>
    </xf>
    <xf numFmtId="0" fontId="7" fillId="0" borderId="15" xfId="0" applyFont="1" applyBorder="1" applyAlignment="1">
      <alignment vertical="center" wrapText="1"/>
    </xf>
    <xf numFmtId="0" fontId="85" fillId="0" borderId="16" xfId="0" applyFont="1" applyBorder="1" applyAlignment="1">
      <alignment vertical="center"/>
    </xf>
    <xf numFmtId="0" fontId="85" fillId="0" borderId="17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10" fillId="0" borderId="15" xfId="0" applyNumberFormat="1" applyFont="1" applyBorder="1" applyAlignment="1">
      <alignment wrapText="1"/>
    </xf>
    <xf numFmtId="0" fontId="80" fillId="0" borderId="16" xfId="0" applyFont="1" applyBorder="1" applyAlignment="1">
      <alignment/>
    </xf>
    <xf numFmtId="49" fontId="10" fillId="0" borderId="15" xfId="0" applyNumberFormat="1" applyFont="1" applyBorder="1" applyAlignment="1">
      <alignment vertical="center" wrapText="1"/>
    </xf>
    <xf numFmtId="0" fontId="80" fillId="0" borderId="16" xfId="0" applyFont="1" applyBorder="1" applyAlignment="1">
      <alignment vertical="center"/>
    </xf>
    <xf numFmtId="0" fontId="80" fillId="0" borderId="17" xfId="0" applyFont="1" applyBorder="1" applyAlignment="1">
      <alignment vertical="center"/>
    </xf>
    <xf numFmtId="0" fontId="80" fillId="0" borderId="16" xfId="0" applyFont="1" applyBorder="1" applyAlignment="1">
      <alignment vertical="center" wrapText="1"/>
    </xf>
    <xf numFmtId="0" fontId="80" fillId="0" borderId="17" xfId="0" applyFont="1" applyBorder="1" applyAlignment="1">
      <alignment vertical="center" wrapText="1"/>
    </xf>
    <xf numFmtId="0" fontId="80" fillId="0" borderId="16" xfId="0" applyFont="1" applyBorder="1" applyAlignment="1">
      <alignment wrapText="1"/>
    </xf>
    <xf numFmtId="0" fontId="80" fillId="0" borderId="17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/>
    </xf>
    <xf numFmtId="0" fontId="83" fillId="0" borderId="16" xfId="0" applyFont="1" applyBorder="1" applyAlignment="1">
      <alignment horizontal="center" vertical="center"/>
    </xf>
    <xf numFmtId="0" fontId="83" fillId="0" borderId="16" xfId="0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4">
      <selection activeCell="A53" sqref="A53:IV55"/>
    </sheetView>
  </sheetViews>
  <sheetFormatPr defaultColWidth="9.140625" defaultRowHeight="15"/>
  <cols>
    <col min="1" max="1" width="6.421875" style="0" customWidth="1"/>
    <col min="2" max="2" width="5.140625" style="0" customWidth="1"/>
    <col min="3" max="3" width="5.00390625" style="0" customWidth="1"/>
    <col min="4" max="4" width="38.00390625" style="0" customWidth="1"/>
    <col min="5" max="5" width="11.140625" style="0" customWidth="1"/>
    <col min="6" max="6" width="10.28125" style="0" customWidth="1"/>
    <col min="7" max="7" width="10.8515625" style="0" customWidth="1"/>
  </cols>
  <sheetData>
    <row r="1" spans="1:7" s="25" customFormat="1" ht="15">
      <c r="A1" s="23"/>
      <c r="B1" s="23"/>
      <c r="C1" s="23"/>
      <c r="D1" s="23"/>
      <c r="E1" s="24" t="s">
        <v>54</v>
      </c>
      <c r="F1" s="23"/>
      <c r="G1" s="23"/>
    </row>
    <row r="2" spans="1:7" s="25" customFormat="1" ht="15">
      <c r="A2" s="23"/>
      <c r="B2" s="23"/>
      <c r="C2" s="23"/>
      <c r="D2" s="23"/>
      <c r="E2" s="24" t="s">
        <v>228</v>
      </c>
      <c r="F2" s="23"/>
      <c r="G2" s="23"/>
    </row>
    <row r="3" spans="1:7" s="25" customFormat="1" ht="15">
      <c r="A3" s="23"/>
      <c r="B3" s="23"/>
      <c r="C3" s="23"/>
      <c r="D3" s="23"/>
      <c r="E3" s="24" t="s">
        <v>0</v>
      </c>
      <c r="F3" s="23"/>
      <c r="G3" s="23"/>
    </row>
    <row r="4" spans="1:7" s="25" customFormat="1" ht="15">
      <c r="A4" s="23"/>
      <c r="B4" s="23"/>
      <c r="C4" s="23"/>
      <c r="D4" s="23"/>
      <c r="E4" s="24" t="s">
        <v>37</v>
      </c>
      <c r="F4" s="23"/>
      <c r="G4" s="23"/>
    </row>
    <row r="5" spans="1:7" s="25" customFormat="1" ht="24" customHeight="1">
      <c r="A5" s="23"/>
      <c r="B5" s="23"/>
      <c r="C5" s="23"/>
      <c r="D5" s="23"/>
      <c r="E5" s="23"/>
      <c r="F5" s="23"/>
      <c r="G5" s="23"/>
    </row>
    <row r="6" spans="1:7" s="25" customFormat="1" ht="14.25">
      <c r="A6" s="247" t="s">
        <v>55</v>
      </c>
      <c r="B6" s="247"/>
      <c r="C6" s="247"/>
      <c r="D6" s="247"/>
      <c r="E6" s="247"/>
      <c r="F6" s="247"/>
      <c r="G6" s="247"/>
    </row>
    <row r="7" spans="1:7" s="25" customFormat="1" ht="15">
      <c r="A7" s="248" t="s">
        <v>56</v>
      </c>
      <c r="B7" s="249"/>
      <c r="C7" s="249"/>
      <c r="D7" s="249"/>
      <c r="E7" s="249"/>
      <c r="F7" s="249"/>
      <c r="G7" s="249"/>
    </row>
    <row r="9" spans="1:7" s="31" customFormat="1" ht="38.25">
      <c r="A9" s="30" t="s">
        <v>60</v>
      </c>
      <c r="B9" s="30" t="s">
        <v>17</v>
      </c>
      <c r="C9" s="30" t="s">
        <v>18</v>
      </c>
      <c r="D9" s="30" t="s">
        <v>19</v>
      </c>
      <c r="E9" s="30" t="s">
        <v>62</v>
      </c>
      <c r="F9" s="30" t="s">
        <v>63</v>
      </c>
      <c r="G9" s="30" t="s">
        <v>64</v>
      </c>
    </row>
    <row r="10" spans="1:7" s="31" customFormat="1" ht="12.75">
      <c r="A10" s="32" t="s">
        <v>65</v>
      </c>
      <c r="B10" s="32"/>
      <c r="C10" s="32"/>
      <c r="D10" s="33" t="s">
        <v>66</v>
      </c>
      <c r="E10" s="34" t="s">
        <v>67</v>
      </c>
      <c r="F10" s="34" t="s">
        <v>68</v>
      </c>
      <c r="G10" s="34" t="s">
        <v>69</v>
      </c>
    </row>
    <row r="11" spans="1:7" s="31" customFormat="1" ht="22.5">
      <c r="A11" s="35"/>
      <c r="B11" s="36" t="s">
        <v>70</v>
      </c>
      <c r="C11" s="37"/>
      <c r="D11" s="38" t="s">
        <v>71</v>
      </c>
      <c r="E11" s="39" t="s">
        <v>67</v>
      </c>
      <c r="F11" s="39" t="s">
        <v>68</v>
      </c>
      <c r="G11" s="39" t="s">
        <v>69</v>
      </c>
    </row>
    <row r="12" spans="1:7" s="31" customFormat="1" ht="33.75">
      <c r="A12" s="40"/>
      <c r="B12" s="40"/>
      <c r="C12" s="36" t="s">
        <v>72</v>
      </c>
      <c r="D12" s="38" t="s">
        <v>73</v>
      </c>
      <c r="E12" s="39" t="s">
        <v>74</v>
      </c>
      <c r="F12" s="39" t="s">
        <v>75</v>
      </c>
      <c r="G12" s="39" t="s">
        <v>76</v>
      </c>
    </row>
    <row r="13" spans="1:7" s="31" customFormat="1" ht="12.75">
      <c r="A13" s="40"/>
      <c r="B13" s="40"/>
      <c r="C13" s="36" t="s">
        <v>34</v>
      </c>
      <c r="D13" s="38" t="s">
        <v>28</v>
      </c>
      <c r="E13" s="39" t="s">
        <v>77</v>
      </c>
      <c r="F13" s="39" t="s">
        <v>78</v>
      </c>
      <c r="G13" s="39" t="s">
        <v>79</v>
      </c>
    </row>
    <row r="14" spans="1:7" s="31" customFormat="1" ht="12.75">
      <c r="A14" s="32" t="s">
        <v>80</v>
      </c>
      <c r="B14" s="32"/>
      <c r="C14" s="32"/>
      <c r="D14" s="33" t="s">
        <v>81</v>
      </c>
      <c r="E14" s="34" t="s">
        <v>82</v>
      </c>
      <c r="F14" s="34" t="s">
        <v>83</v>
      </c>
      <c r="G14" s="34" t="s">
        <v>84</v>
      </c>
    </row>
    <row r="15" spans="1:7" s="31" customFormat="1" ht="22.5">
      <c r="A15" s="35"/>
      <c r="B15" s="36" t="s">
        <v>85</v>
      </c>
      <c r="C15" s="37"/>
      <c r="D15" s="38" t="s">
        <v>86</v>
      </c>
      <c r="E15" s="39" t="s">
        <v>87</v>
      </c>
      <c r="F15" s="39" t="s">
        <v>83</v>
      </c>
      <c r="G15" s="39" t="s">
        <v>88</v>
      </c>
    </row>
    <row r="16" spans="1:7" s="31" customFormat="1" ht="12.75">
      <c r="A16" s="40"/>
      <c r="B16" s="40"/>
      <c r="C16" s="36" t="s">
        <v>32</v>
      </c>
      <c r="D16" s="38" t="s">
        <v>22</v>
      </c>
      <c r="E16" s="39" t="s">
        <v>87</v>
      </c>
      <c r="F16" s="39" t="s">
        <v>83</v>
      </c>
      <c r="G16" s="39" t="s">
        <v>88</v>
      </c>
    </row>
    <row r="17" spans="1:7" s="31" customFormat="1" ht="45">
      <c r="A17" s="32" t="s">
        <v>89</v>
      </c>
      <c r="B17" s="32"/>
      <c r="C17" s="32"/>
      <c r="D17" s="33" t="s">
        <v>90</v>
      </c>
      <c r="E17" s="34" t="s">
        <v>91</v>
      </c>
      <c r="F17" s="34" t="s">
        <v>92</v>
      </c>
      <c r="G17" s="34" t="s">
        <v>93</v>
      </c>
    </row>
    <row r="18" spans="1:7" s="31" customFormat="1" ht="22.5">
      <c r="A18" s="35"/>
      <c r="B18" s="36" t="s">
        <v>94</v>
      </c>
      <c r="C18" s="37"/>
      <c r="D18" s="38" t="s">
        <v>95</v>
      </c>
      <c r="E18" s="39" t="s">
        <v>96</v>
      </c>
      <c r="F18" s="39" t="s">
        <v>97</v>
      </c>
      <c r="G18" s="39" t="s">
        <v>98</v>
      </c>
    </row>
    <row r="19" spans="1:7" s="31" customFormat="1" ht="22.5">
      <c r="A19" s="40"/>
      <c r="B19" s="40"/>
      <c r="C19" s="36" t="s">
        <v>99</v>
      </c>
      <c r="D19" s="38" t="s">
        <v>100</v>
      </c>
      <c r="E19" s="39" t="s">
        <v>101</v>
      </c>
      <c r="F19" s="39" t="s">
        <v>102</v>
      </c>
      <c r="G19" s="39" t="s">
        <v>103</v>
      </c>
    </row>
    <row r="20" spans="1:7" s="31" customFormat="1" ht="22.5">
      <c r="A20" s="40"/>
      <c r="B20" s="40"/>
      <c r="C20" s="36" t="s">
        <v>104</v>
      </c>
      <c r="D20" s="38" t="s">
        <v>105</v>
      </c>
      <c r="E20" s="39" t="s">
        <v>106</v>
      </c>
      <c r="F20" s="39" t="s">
        <v>107</v>
      </c>
      <c r="G20" s="39" t="s">
        <v>108</v>
      </c>
    </row>
    <row r="21" spans="1:7" s="31" customFormat="1" ht="45">
      <c r="A21" s="35"/>
      <c r="B21" s="36" t="s">
        <v>109</v>
      </c>
      <c r="C21" s="37"/>
      <c r="D21" s="38" t="s">
        <v>110</v>
      </c>
      <c r="E21" s="39" t="s">
        <v>111</v>
      </c>
      <c r="F21" s="39" t="s">
        <v>112</v>
      </c>
      <c r="G21" s="39" t="s">
        <v>113</v>
      </c>
    </row>
    <row r="22" spans="1:7" s="31" customFormat="1" ht="22.5">
      <c r="A22" s="40"/>
      <c r="B22" s="40"/>
      <c r="C22" s="36" t="s">
        <v>104</v>
      </c>
      <c r="D22" s="38" t="s">
        <v>105</v>
      </c>
      <c r="E22" s="39" t="s">
        <v>114</v>
      </c>
      <c r="F22" s="39" t="s">
        <v>112</v>
      </c>
      <c r="G22" s="39" t="s">
        <v>115</v>
      </c>
    </row>
    <row r="23" spans="1:7" s="31" customFormat="1" ht="45">
      <c r="A23" s="35"/>
      <c r="B23" s="36" t="s">
        <v>116</v>
      </c>
      <c r="C23" s="37"/>
      <c r="D23" s="38" t="s">
        <v>117</v>
      </c>
      <c r="E23" s="39" t="s">
        <v>118</v>
      </c>
      <c r="F23" s="39" t="s">
        <v>119</v>
      </c>
      <c r="G23" s="39" t="s">
        <v>120</v>
      </c>
    </row>
    <row r="24" spans="1:7" s="31" customFormat="1" ht="12.75">
      <c r="A24" s="40"/>
      <c r="B24" s="40"/>
      <c r="C24" s="36" t="s">
        <v>121</v>
      </c>
      <c r="D24" s="38" t="s">
        <v>122</v>
      </c>
      <c r="E24" s="39" t="s">
        <v>123</v>
      </c>
      <c r="F24" s="39" t="s">
        <v>124</v>
      </c>
      <c r="G24" s="39" t="s">
        <v>125</v>
      </c>
    </row>
    <row r="25" spans="1:7" s="31" customFormat="1" ht="12.75">
      <c r="A25" s="40"/>
      <c r="B25" s="40"/>
      <c r="C25" s="36" t="s">
        <v>126</v>
      </c>
      <c r="D25" s="38" t="s">
        <v>127</v>
      </c>
      <c r="E25" s="39" t="s">
        <v>128</v>
      </c>
      <c r="F25" s="39" t="s">
        <v>129</v>
      </c>
      <c r="G25" s="39" t="s">
        <v>130</v>
      </c>
    </row>
    <row r="26" spans="1:7" s="31" customFormat="1" ht="12.75">
      <c r="A26" s="40"/>
      <c r="B26" s="40"/>
      <c r="C26" s="36" t="s">
        <v>131</v>
      </c>
      <c r="D26" s="38" t="s">
        <v>132</v>
      </c>
      <c r="E26" s="39" t="s">
        <v>133</v>
      </c>
      <c r="F26" s="39" t="s">
        <v>134</v>
      </c>
      <c r="G26" s="39" t="s">
        <v>135</v>
      </c>
    </row>
    <row r="27" spans="1:7" s="31" customFormat="1" ht="12.75">
      <c r="A27" s="40"/>
      <c r="B27" s="40"/>
      <c r="C27" s="36" t="s">
        <v>136</v>
      </c>
      <c r="D27" s="38" t="s">
        <v>137</v>
      </c>
      <c r="E27" s="39" t="s">
        <v>138</v>
      </c>
      <c r="F27" s="39" t="s">
        <v>139</v>
      </c>
      <c r="G27" s="39" t="s">
        <v>140</v>
      </c>
    </row>
    <row r="28" spans="1:7" s="31" customFormat="1" ht="22.5">
      <c r="A28" s="40"/>
      <c r="B28" s="40"/>
      <c r="C28" s="36" t="s">
        <v>104</v>
      </c>
      <c r="D28" s="38" t="s">
        <v>105</v>
      </c>
      <c r="E28" s="39" t="s">
        <v>141</v>
      </c>
      <c r="F28" s="39" t="s">
        <v>142</v>
      </c>
      <c r="G28" s="39" t="s">
        <v>143</v>
      </c>
    </row>
    <row r="29" spans="1:7" s="31" customFormat="1" ht="33.75">
      <c r="A29" s="35"/>
      <c r="B29" s="36" t="s">
        <v>144</v>
      </c>
      <c r="C29" s="37"/>
      <c r="D29" s="38" t="s">
        <v>145</v>
      </c>
      <c r="E29" s="39" t="s">
        <v>146</v>
      </c>
      <c r="F29" s="39" t="s">
        <v>147</v>
      </c>
      <c r="G29" s="39" t="s">
        <v>148</v>
      </c>
    </row>
    <row r="30" spans="1:7" s="31" customFormat="1" ht="33.75">
      <c r="A30" s="40"/>
      <c r="B30" s="40"/>
      <c r="C30" s="36" t="s">
        <v>149</v>
      </c>
      <c r="D30" s="38" t="s">
        <v>150</v>
      </c>
      <c r="E30" s="39" t="s">
        <v>151</v>
      </c>
      <c r="F30" s="39" t="s">
        <v>147</v>
      </c>
      <c r="G30" s="39" t="s">
        <v>152</v>
      </c>
    </row>
    <row r="31" spans="1:7" s="31" customFormat="1" ht="12.75">
      <c r="A31" s="32" t="s">
        <v>153</v>
      </c>
      <c r="B31" s="32"/>
      <c r="C31" s="32"/>
      <c r="D31" s="33" t="s">
        <v>154</v>
      </c>
      <c r="E31" s="34" t="s">
        <v>155</v>
      </c>
      <c r="F31" s="34" t="s">
        <v>156</v>
      </c>
      <c r="G31" s="34" t="s">
        <v>157</v>
      </c>
    </row>
    <row r="32" spans="1:7" s="31" customFormat="1" ht="22.5">
      <c r="A32" s="35"/>
      <c r="B32" s="36" t="s">
        <v>158</v>
      </c>
      <c r="C32" s="37"/>
      <c r="D32" s="38" t="s">
        <v>159</v>
      </c>
      <c r="E32" s="39" t="s">
        <v>160</v>
      </c>
      <c r="F32" s="39" t="s">
        <v>161</v>
      </c>
      <c r="G32" s="39" t="s">
        <v>162</v>
      </c>
    </row>
    <row r="33" spans="1:7" s="31" customFormat="1" ht="12.75">
      <c r="A33" s="40"/>
      <c r="B33" s="40"/>
      <c r="C33" s="36" t="s">
        <v>163</v>
      </c>
      <c r="D33" s="38" t="s">
        <v>164</v>
      </c>
      <c r="E33" s="39" t="s">
        <v>160</v>
      </c>
      <c r="F33" s="39" t="s">
        <v>161</v>
      </c>
      <c r="G33" s="39" t="s">
        <v>162</v>
      </c>
    </row>
    <row r="34" spans="1:7" s="31" customFormat="1" ht="22.5">
      <c r="A34" s="35"/>
      <c r="B34" s="36" t="s">
        <v>165</v>
      </c>
      <c r="C34" s="37"/>
      <c r="D34" s="38" t="s">
        <v>166</v>
      </c>
      <c r="E34" s="39" t="s">
        <v>167</v>
      </c>
      <c r="F34" s="39" t="s">
        <v>168</v>
      </c>
      <c r="G34" s="39" t="s">
        <v>169</v>
      </c>
    </row>
    <row r="35" spans="1:7" s="31" customFormat="1" ht="12.75">
      <c r="A35" s="40"/>
      <c r="B35" s="40"/>
      <c r="C35" s="36" t="s">
        <v>34</v>
      </c>
      <c r="D35" s="38" t="s">
        <v>28</v>
      </c>
      <c r="E35" s="39" t="s">
        <v>170</v>
      </c>
      <c r="F35" s="39" t="s">
        <v>171</v>
      </c>
      <c r="G35" s="39" t="s">
        <v>172</v>
      </c>
    </row>
    <row r="36" spans="1:7" s="31" customFormat="1" ht="12.75">
      <c r="A36" s="40"/>
      <c r="B36" s="40"/>
      <c r="C36" s="36" t="s">
        <v>33</v>
      </c>
      <c r="D36" s="38" t="s">
        <v>173</v>
      </c>
      <c r="E36" s="39" t="s">
        <v>174</v>
      </c>
      <c r="F36" s="39" t="s">
        <v>175</v>
      </c>
      <c r="G36" s="39" t="s">
        <v>176</v>
      </c>
    </row>
    <row r="37" spans="1:7" s="31" customFormat="1" ht="12.75">
      <c r="A37" s="32" t="s">
        <v>177</v>
      </c>
      <c r="B37" s="32"/>
      <c r="C37" s="32"/>
      <c r="D37" s="33" t="s">
        <v>178</v>
      </c>
      <c r="E37" s="34" t="s">
        <v>179</v>
      </c>
      <c r="F37" s="34" t="s">
        <v>180</v>
      </c>
      <c r="G37" s="34" t="s">
        <v>181</v>
      </c>
    </row>
    <row r="38" spans="1:7" s="31" customFormat="1" ht="22.5">
      <c r="A38" s="35"/>
      <c r="B38" s="36" t="s">
        <v>182</v>
      </c>
      <c r="C38" s="37"/>
      <c r="D38" s="38" t="s">
        <v>183</v>
      </c>
      <c r="E38" s="39" t="s">
        <v>184</v>
      </c>
      <c r="F38" s="39" t="s">
        <v>185</v>
      </c>
      <c r="G38" s="39" t="s">
        <v>186</v>
      </c>
    </row>
    <row r="39" spans="1:7" s="31" customFormat="1" ht="12.75">
      <c r="A39" s="40"/>
      <c r="B39" s="40"/>
      <c r="C39" s="36" t="s">
        <v>33</v>
      </c>
      <c r="D39" s="38" t="s">
        <v>173</v>
      </c>
      <c r="E39" s="39" t="s">
        <v>187</v>
      </c>
      <c r="F39" s="39" t="s">
        <v>185</v>
      </c>
      <c r="G39" s="39" t="s">
        <v>188</v>
      </c>
    </row>
    <row r="40" spans="1:7" s="31" customFormat="1" ht="22.5">
      <c r="A40" s="35"/>
      <c r="B40" s="36" t="s">
        <v>189</v>
      </c>
      <c r="C40" s="37"/>
      <c r="D40" s="38" t="s">
        <v>190</v>
      </c>
      <c r="E40" s="39" t="s">
        <v>191</v>
      </c>
      <c r="F40" s="39" t="s">
        <v>192</v>
      </c>
      <c r="G40" s="39" t="s">
        <v>193</v>
      </c>
    </row>
    <row r="41" spans="1:7" s="31" customFormat="1" ht="45">
      <c r="A41" s="40"/>
      <c r="B41" s="40"/>
      <c r="C41" s="36" t="s">
        <v>194</v>
      </c>
      <c r="D41" s="38" t="s">
        <v>195</v>
      </c>
      <c r="E41" s="39" t="s">
        <v>133</v>
      </c>
      <c r="F41" s="39" t="s">
        <v>192</v>
      </c>
      <c r="G41" s="39" t="s">
        <v>196</v>
      </c>
    </row>
    <row r="42" spans="1:7" s="31" customFormat="1" ht="22.5">
      <c r="A42" s="35"/>
      <c r="B42" s="36" t="s">
        <v>197</v>
      </c>
      <c r="C42" s="37"/>
      <c r="D42" s="38" t="s">
        <v>198</v>
      </c>
      <c r="E42" s="39" t="s">
        <v>199</v>
      </c>
      <c r="F42" s="39" t="s">
        <v>200</v>
      </c>
      <c r="G42" s="39" t="s">
        <v>200</v>
      </c>
    </row>
    <row r="43" spans="1:7" s="31" customFormat="1" ht="45">
      <c r="A43" s="40"/>
      <c r="B43" s="40"/>
      <c r="C43" s="36" t="s">
        <v>201</v>
      </c>
      <c r="D43" s="38" t="s">
        <v>202</v>
      </c>
      <c r="E43" s="39" t="s">
        <v>199</v>
      </c>
      <c r="F43" s="39" t="s">
        <v>200</v>
      </c>
      <c r="G43" s="39" t="s">
        <v>200</v>
      </c>
    </row>
    <row r="44" spans="1:7" s="31" customFormat="1" ht="22.5">
      <c r="A44" s="32" t="s">
        <v>203</v>
      </c>
      <c r="B44" s="32"/>
      <c r="C44" s="32"/>
      <c r="D44" s="33" t="s">
        <v>204</v>
      </c>
      <c r="E44" s="34" t="s">
        <v>205</v>
      </c>
      <c r="F44" s="34" t="s">
        <v>206</v>
      </c>
      <c r="G44" s="34" t="s">
        <v>207</v>
      </c>
    </row>
    <row r="45" spans="1:7" s="31" customFormat="1" ht="22.5">
      <c r="A45" s="35"/>
      <c r="B45" s="36" t="s">
        <v>208</v>
      </c>
      <c r="C45" s="37"/>
      <c r="D45" s="38" t="s">
        <v>209</v>
      </c>
      <c r="E45" s="39" t="s">
        <v>78</v>
      </c>
      <c r="F45" s="39" t="s">
        <v>210</v>
      </c>
      <c r="G45" s="39" t="s">
        <v>211</v>
      </c>
    </row>
    <row r="46" spans="1:7" s="31" customFormat="1" ht="12.75">
      <c r="A46" s="40"/>
      <c r="B46" s="40"/>
      <c r="C46" s="36" t="s">
        <v>212</v>
      </c>
      <c r="D46" s="38" t="s">
        <v>213</v>
      </c>
      <c r="E46" s="39" t="s">
        <v>78</v>
      </c>
      <c r="F46" s="39" t="s">
        <v>210</v>
      </c>
      <c r="G46" s="39" t="s">
        <v>211</v>
      </c>
    </row>
    <row r="47" spans="1:7" s="31" customFormat="1" ht="22.5">
      <c r="A47" s="35"/>
      <c r="B47" s="36" t="s">
        <v>214</v>
      </c>
      <c r="C47" s="37"/>
      <c r="D47" s="38" t="s">
        <v>27</v>
      </c>
      <c r="E47" s="39" t="s">
        <v>215</v>
      </c>
      <c r="F47" s="39" t="s">
        <v>216</v>
      </c>
      <c r="G47" s="39" t="s">
        <v>217</v>
      </c>
    </row>
    <row r="48" spans="1:7" s="31" customFormat="1" ht="12.75">
      <c r="A48" s="40"/>
      <c r="B48" s="40"/>
      <c r="C48" s="36" t="s">
        <v>136</v>
      </c>
      <c r="D48" s="38" t="s">
        <v>137</v>
      </c>
      <c r="E48" s="39" t="s">
        <v>218</v>
      </c>
      <c r="F48" s="39" t="s">
        <v>219</v>
      </c>
      <c r="G48" s="39" t="s">
        <v>220</v>
      </c>
    </row>
    <row r="49" spans="1:7" s="31" customFormat="1" ht="12.75">
      <c r="A49" s="40"/>
      <c r="B49" s="40"/>
      <c r="C49" s="36" t="s">
        <v>34</v>
      </c>
      <c r="D49" s="38" t="s">
        <v>28</v>
      </c>
      <c r="E49" s="39" t="s">
        <v>221</v>
      </c>
      <c r="F49" s="39" t="s">
        <v>222</v>
      </c>
      <c r="G49" s="39" t="s">
        <v>223</v>
      </c>
    </row>
    <row r="50" spans="1:7" s="31" customFormat="1" ht="12.75">
      <c r="A50" s="250" t="s">
        <v>224</v>
      </c>
      <c r="B50" s="250"/>
      <c r="C50" s="250"/>
      <c r="D50" s="250"/>
      <c r="E50" s="41" t="s">
        <v>225</v>
      </c>
      <c r="F50" s="41" t="s">
        <v>226</v>
      </c>
      <c r="G50" s="41" t="s">
        <v>227</v>
      </c>
    </row>
    <row r="52" ht="11.25" customHeight="1"/>
    <row r="53" spans="5:6" ht="15">
      <c r="E53" s="42" t="s">
        <v>30</v>
      </c>
      <c r="F53" s="42"/>
    </row>
    <row r="54" spans="5:6" ht="15">
      <c r="E54" s="42"/>
      <c r="F54" s="42"/>
    </row>
    <row r="55" spans="5:6" ht="15">
      <c r="E55" s="42" t="s">
        <v>229</v>
      </c>
      <c r="F55" s="42"/>
    </row>
  </sheetData>
  <sheetProtection/>
  <mergeCells count="3">
    <mergeCell ref="A6:G6"/>
    <mergeCell ref="A7:G7"/>
    <mergeCell ref="A50:D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3"/>
  <sheetViews>
    <sheetView zoomScalePageLayoutView="0" workbookViewId="0" topLeftCell="A3">
      <selection activeCell="J40" sqref="J40"/>
    </sheetView>
  </sheetViews>
  <sheetFormatPr defaultColWidth="9.140625" defaultRowHeight="15"/>
  <cols>
    <col min="1" max="2" width="5.8515625" style="0" customWidth="1"/>
    <col min="3" max="3" width="6.00390625" style="0" customWidth="1"/>
    <col min="4" max="4" width="36.57421875" style="0" customWidth="1"/>
    <col min="5" max="5" width="12.8515625" style="0" customWidth="1"/>
    <col min="6" max="6" width="10.57421875" style="0" customWidth="1"/>
    <col min="7" max="7" width="12.00390625" style="0" customWidth="1"/>
  </cols>
  <sheetData>
    <row r="1" spans="1:5" s="26" customFormat="1" ht="15">
      <c r="A1" s="23"/>
      <c r="B1" s="23"/>
      <c r="D1" s="23"/>
      <c r="E1" s="24" t="s">
        <v>57</v>
      </c>
    </row>
    <row r="2" spans="1:5" s="26" customFormat="1" ht="15">
      <c r="A2" s="23"/>
      <c r="B2" s="23"/>
      <c r="D2" s="23"/>
      <c r="E2" s="24" t="s">
        <v>228</v>
      </c>
    </row>
    <row r="3" spans="1:5" s="26" customFormat="1" ht="15">
      <c r="A3" s="23"/>
      <c r="B3" s="23"/>
      <c r="D3" s="23"/>
      <c r="E3" s="24" t="s">
        <v>0</v>
      </c>
    </row>
    <row r="4" spans="1:5" s="26" customFormat="1" ht="15">
      <c r="A4" s="23"/>
      <c r="B4" s="23"/>
      <c r="D4" s="23"/>
      <c r="E4" s="24" t="s">
        <v>37</v>
      </c>
    </row>
    <row r="5" spans="1:5" s="26" customFormat="1" ht="15">
      <c r="A5" s="23"/>
      <c r="B5" s="23"/>
      <c r="C5" s="23"/>
      <c r="D5" s="23"/>
      <c r="E5" s="23"/>
    </row>
    <row r="6" spans="1:7" s="27" customFormat="1" ht="15">
      <c r="A6" s="280" t="s">
        <v>58</v>
      </c>
      <c r="B6" s="281"/>
      <c r="C6" s="281"/>
      <c r="D6" s="281"/>
      <c r="E6" s="281"/>
      <c r="F6" s="282"/>
      <c r="G6" s="282"/>
    </row>
    <row r="7" spans="1:8" s="29" customFormat="1" ht="15">
      <c r="A7" s="283" t="s">
        <v>59</v>
      </c>
      <c r="B7" s="284"/>
      <c r="C7" s="284"/>
      <c r="D7" s="284"/>
      <c r="E7" s="284"/>
      <c r="F7" s="285"/>
      <c r="G7" s="285"/>
      <c r="H7" s="28"/>
    </row>
    <row r="9" spans="1:7" s="25" customFormat="1" ht="25.5">
      <c r="A9" s="43" t="s">
        <v>60</v>
      </c>
      <c r="B9" s="43" t="s">
        <v>17</v>
      </c>
      <c r="C9" s="43" t="s">
        <v>61</v>
      </c>
      <c r="D9" s="43" t="s">
        <v>19</v>
      </c>
      <c r="E9" s="43" t="s">
        <v>62</v>
      </c>
      <c r="F9" s="43" t="s">
        <v>63</v>
      </c>
      <c r="G9" s="43" t="s">
        <v>64</v>
      </c>
    </row>
    <row r="10" spans="1:7" s="215" customFormat="1" ht="12.75">
      <c r="A10" s="216" t="s">
        <v>230</v>
      </c>
      <c r="B10" s="216"/>
      <c r="C10" s="216"/>
      <c r="D10" s="217" t="s">
        <v>231</v>
      </c>
      <c r="E10" s="218" t="s">
        <v>232</v>
      </c>
      <c r="F10" s="218" t="s">
        <v>233</v>
      </c>
      <c r="G10" s="218" t="s">
        <v>234</v>
      </c>
    </row>
    <row r="11" spans="1:7" s="215" customFormat="1" ht="15">
      <c r="A11" s="219"/>
      <c r="B11" s="220" t="s">
        <v>235</v>
      </c>
      <c r="C11" s="221"/>
      <c r="D11" s="222" t="s">
        <v>236</v>
      </c>
      <c r="E11" s="223" t="s">
        <v>237</v>
      </c>
      <c r="F11" s="223" t="s">
        <v>210</v>
      </c>
      <c r="G11" s="223" t="s">
        <v>101</v>
      </c>
    </row>
    <row r="12" spans="1:7" s="215" customFormat="1" ht="12.75">
      <c r="A12" s="224"/>
      <c r="B12" s="224"/>
      <c r="C12" s="220" t="s">
        <v>238</v>
      </c>
      <c r="D12" s="222" t="s">
        <v>239</v>
      </c>
      <c r="E12" s="223" t="s">
        <v>237</v>
      </c>
      <c r="F12" s="223" t="s">
        <v>210</v>
      </c>
      <c r="G12" s="223" t="s">
        <v>101</v>
      </c>
    </row>
    <row r="13" spans="1:7" s="215" customFormat="1" ht="15">
      <c r="A13" s="219"/>
      <c r="B13" s="220" t="s">
        <v>240</v>
      </c>
      <c r="C13" s="221"/>
      <c r="D13" s="222" t="s">
        <v>241</v>
      </c>
      <c r="E13" s="223" t="s">
        <v>242</v>
      </c>
      <c r="F13" s="223" t="s">
        <v>243</v>
      </c>
      <c r="G13" s="223" t="s">
        <v>244</v>
      </c>
    </row>
    <row r="14" spans="1:7" s="215" customFormat="1" ht="12.75">
      <c r="A14" s="224"/>
      <c r="B14" s="224"/>
      <c r="C14" s="220" t="s">
        <v>245</v>
      </c>
      <c r="D14" s="222" t="s">
        <v>246</v>
      </c>
      <c r="E14" s="223" t="s">
        <v>247</v>
      </c>
      <c r="F14" s="223" t="s">
        <v>243</v>
      </c>
      <c r="G14" s="223" t="s">
        <v>248</v>
      </c>
    </row>
    <row r="15" spans="1:7" s="215" customFormat="1" ht="12.75">
      <c r="A15" s="216" t="s">
        <v>65</v>
      </c>
      <c r="B15" s="216"/>
      <c r="C15" s="216"/>
      <c r="D15" s="217" t="s">
        <v>66</v>
      </c>
      <c r="E15" s="218" t="s">
        <v>249</v>
      </c>
      <c r="F15" s="218" t="s">
        <v>250</v>
      </c>
      <c r="G15" s="218" t="s">
        <v>251</v>
      </c>
    </row>
    <row r="16" spans="1:7" s="215" customFormat="1" ht="15">
      <c r="A16" s="219"/>
      <c r="B16" s="220" t="s">
        <v>252</v>
      </c>
      <c r="C16" s="221"/>
      <c r="D16" s="222" t="s">
        <v>253</v>
      </c>
      <c r="E16" s="223" t="s">
        <v>254</v>
      </c>
      <c r="F16" s="223" t="s">
        <v>250</v>
      </c>
      <c r="G16" s="223" t="s">
        <v>255</v>
      </c>
    </row>
    <row r="17" spans="1:7" s="215" customFormat="1" ht="12.75">
      <c r="A17" s="224"/>
      <c r="B17" s="224"/>
      <c r="C17" s="220" t="s">
        <v>256</v>
      </c>
      <c r="D17" s="222" t="s">
        <v>24</v>
      </c>
      <c r="E17" s="223" t="s">
        <v>257</v>
      </c>
      <c r="F17" s="223" t="s">
        <v>258</v>
      </c>
      <c r="G17" s="223" t="s">
        <v>259</v>
      </c>
    </row>
    <row r="18" spans="1:7" s="215" customFormat="1" ht="22.5">
      <c r="A18" s="224"/>
      <c r="B18" s="224"/>
      <c r="C18" s="220" t="s">
        <v>260</v>
      </c>
      <c r="D18" s="222" t="s">
        <v>261</v>
      </c>
      <c r="E18" s="223" t="s">
        <v>199</v>
      </c>
      <c r="F18" s="223" t="s">
        <v>237</v>
      </c>
      <c r="G18" s="223" t="s">
        <v>237</v>
      </c>
    </row>
    <row r="19" spans="1:7" s="215" customFormat="1" ht="12.75">
      <c r="A19" s="224"/>
      <c r="B19" s="224"/>
      <c r="C19" s="220" t="s">
        <v>245</v>
      </c>
      <c r="D19" s="222" t="s">
        <v>246</v>
      </c>
      <c r="E19" s="223" t="s">
        <v>199</v>
      </c>
      <c r="F19" s="223" t="s">
        <v>262</v>
      </c>
      <c r="G19" s="223" t="s">
        <v>262</v>
      </c>
    </row>
    <row r="20" spans="1:7" s="215" customFormat="1" ht="12.75">
      <c r="A20" s="216" t="s">
        <v>656</v>
      </c>
      <c r="B20" s="216"/>
      <c r="C20" s="216"/>
      <c r="D20" s="217" t="s">
        <v>657</v>
      </c>
      <c r="E20" s="218" t="s">
        <v>658</v>
      </c>
      <c r="F20" s="218" t="s">
        <v>199</v>
      </c>
      <c r="G20" s="218" t="s">
        <v>658</v>
      </c>
    </row>
    <row r="21" spans="1:7" s="215" customFormat="1" ht="15">
      <c r="A21" s="219"/>
      <c r="B21" s="220" t="s">
        <v>659</v>
      </c>
      <c r="C21" s="221"/>
      <c r="D21" s="222" t="s">
        <v>660</v>
      </c>
      <c r="E21" s="223" t="s">
        <v>409</v>
      </c>
      <c r="F21" s="223" t="s">
        <v>199</v>
      </c>
      <c r="G21" s="223" t="s">
        <v>409</v>
      </c>
    </row>
    <row r="22" spans="1:7" s="215" customFormat="1" ht="12.75">
      <c r="A22" s="224"/>
      <c r="B22" s="224"/>
      <c r="C22" s="220" t="s">
        <v>282</v>
      </c>
      <c r="D22" s="222" t="s">
        <v>283</v>
      </c>
      <c r="E22" s="223" t="s">
        <v>199</v>
      </c>
      <c r="F22" s="223" t="s">
        <v>211</v>
      </c>
      <c r="G22" s="223" t="s">
        <v>211</v>
      </c>
    </row>
    <row r="23" spans="1:7" s="215" customFormat="1" ht="12.75">
      <c r="A23" s="224"/>
      <c r="B23" s="224"/>
      <c r="C23" s="220" t="s">
        <v>286</v>
      </c>
      <c r="D23" s="222" t="s">
        <v>287</v>
      </c>
      <c r="E23" s="223" t="s">
        <v>199</v>
      </c>
      <c r="F23" s="223" t="s">
        <v>661</v>
      </c>
      <c r="G23" s="223" t="s">
        <v>661</v>
      </c>
    </row>
    <row r="24" spans="1:7" s="215" customFormat="1" ht="12.75">
      <c r="A24" s="224"/>
      <c r="B24" s="224"/>
      <c r="C24" s="220" t="s">
        <v>662</v>
      </c>
      <c r="D24" s="222" t="s">
        <v>663</v>
      </c>
      <c r="E24" s="223" t="s">
        <v>199</v>
      </c>
      <c r="F24" s="223" t="s">
        <v>302</v>
      </c>
      <c r="G24" s="223" t="s">
        <v>302</v>
      </c>
    </row>
    <row r="25" spans="1:7" s="215" customFormat="1" ht="12.75">
      <c r="A25" s="224"/>
      <c r="B25" s="224"/>
      <c r="C25" s="220" t="s">
        <v>301</v>
      </c>
      <c r="D25" s="222" t="s">
        <v>26</v>
      </c>
      <c r="E25" s="223" t="s">
        <v>409</v>
      </c>
      <c r="F25" s="223" t="s">
        <v>664</v>
      </c>
      <c r="G25" s="223" t="s">
        <v>665</v>
      </c>
    </row>
    <row r="26" spans="1:7" s="215" customFormat="1" ht="12.75">
      <c r="A26" s="216" t="s">
        <v>80</v>
      </c>
      <c r="B26" s="216"/>
      <c r="C26" s="216"/>
      <c r="D26" s="217" t="s">
        <v>81</v>
      </c>
      <c r="E26" s="218" t="s">
        <v>263</v>
      </c>
      <c r="F26" s="218" t="s">
        <v>264</v>
      </c>
      <c r="G26" s="218" t="s">
        <v>265</v>
      </c>
    </row>
    <row r="27" spans="1:7" s="215" customFormat="1" ht="15">
      <c r="A27" s="219"/>
      <c r="B27" s="220" t="s">
        <v>266</v>
      </c>
      <c r="C27" s="221"/>
      <c r="D27" s="222" t="s">
        <v>267</v>
      </c>
      <c r="E27" s="223" t="s">
        <v>268</v>
      </c>
      <c r="F27" s="223" t="s">
        <v>269</v>
      </c>
      <c r="G27" s="223" t="s">
        <v>270</v>
      </c>
    </row>
    <row r="28" spans="1:7" s="215" customFormat="1" ht="12.75">
      <c r="A28" s="224"/>
      <c r="B28" s="224"/>
      <c r="C28" s="220" t="s">
        <v>271</v>
      </c>
      <c r="D28" s="222" t="s">
        <v>272</v>
      </c>
      <c r="E28" s="223" t="s">
        <v>273</v>
      </c>
      <c r="F28" s="223" t="s">
        <v>269</v>
      </c>
      <c r="G28" s="223" t="s">
        <v>274</v>
      </c>
    </row>
    <row r="29" spans="1:7" s="215" customFormat="1" ht="15">
      <c r="A29" s="219"/>
      <c r="B29" s="220" t="s">
        <v>85</v>
      </c>
      <c r="C29" s="221"/>
      <c r="D29" s="222" t="s">
        <v>86</v>
      </c>
      <c r="E29" s="223" t="s">
        <v>275</v>
      </c>
      <c r="F29" s="223" t="s">
        <v>276</v>
      </c>
      <c r="G29" s="223" t="s">
        <v>277</v>
      </c>
    </row>
    <row r="30" spans="1:7" s="215" customFormat="1" ht="12.75">
      <c r="A30" s="224"/>
      <c r="B30" s="224"/>
      <c r="C30" s="220" t="s">
        <v>278</v>
      </c>
      <c r="D30" s="222" t="s">
        <v>279</v>
      </c>
      <c r="E30" s="223" t="s">
        <v>280</v>
      </c>
      <c r="F30" s="223" t="s">
        <v>124</v>
      </c>
      <c r="G30" s="223" t="s">
        <v>281</v>
      </c>
    </row>
    <row r="31" spans="1:7" s="215" customFormat="1" ht="12.75">
      <c r="A31" s="224"/>
      <c r="B31" s="224"/>
      <c r="C31" s="220" t="s">
        <v>282</v>
      </c>
      <c r="D31" s="222" t="s">
        <v>283</v>
      </c>
      <c r="E31" s="223" t="s">
        <v>284</v>
      </c>
      <c r="F31" s="223" t="s">
        <v>129</v>
      </c>
      <c r="G31" s="223" t="s">
        <v>285</v>
      </c>
    </row>
    <row r="32" spans="1:7" s="215" customFormat="1" ht="12.75">
      <c r="A32" s="224"/>
      <c r="B32" s="224"/>
      <c r="C32" s="220" t="s">
        <v>286</v>
      </c>
      <c r="D32" s="222" t="s">
        <v>287</v>
      </c>
      <c r="E32" s="223" t="s">
        <v>288</v>
      </c>
      <c r="F32" s="223" t="s">
        <v>289</v>
      </c>
      <c r="G32" s="223" t="s">
        <v>290</v>
      </c>
    </row>
    <row r="33" spans="1:7" s="215" customFormat="1" ht="15">
      <c r="A33" s="219"/>
      <c r="B33" s="220" t="s">
        <v>291</v>
      </c>
      <c r="C33" s="221"/>
      <c r="D33" s="222" t="s">
        <v>27</v>
      </c>
      <c r="E33" s="223" t="s">
        <v>292</v>
      </c>
      <c r="F33" s="223" t="s">
        <v>293</v>
      </c>
      <c r="G33" s="223" t="s">
        <v>294</v>
      </c>
    </row>
    <row r="34" spans="1:7" s="215" customFormat="1" ht="12.75">
      <c r="A34" s="224"/>
      <c r="B34" s="224"/>
      <c r="C34" s="220" t="s">
        <v>295</v>
      </c>
      <c r="D34" s="222" t="s">
        <v>296</v>
      </c>
      <c r="E34" s="223" t="s">
        <v>297</v>
      </c>
      <c r="F34" s="223" t="s">
        <v>298</v>
      </c>
      <c r="G34" s="223" t="s">
        <v>299</v>
      </c>
    </row>
    <row r="35" spans="1:7" s="215" customFormat="1" ht="12.75">
      <c r="A35" s="224"/>
      <c r="B35" s="224"/>
      <c r="C35" s="220" t="s">
        <v>256</v>
      </c>
      <c r="D35" s="222" t="s">
        <v>24</v>
      </c>
      <c r="E35" s="223" t="s">
        <v>300</v>
      </c>
      <c r="F35" s="223" t="s">
        <v>210</v>
      </c>
      <c r="G35" s="223" t="s">
        <v>114</v>
      </c>
    </row>
    <row r="36" spans="1:7" s="215" customFormat="1" ht="12.75">
      <c r="A36" s="224"/>
      <c r="B36" s="224"/>
      <c r="C36" s="220" t="s">
        <v>301</v>
      </c>
      <c r="D36" s="222" t="s">
        <v>26</v>
      </c>
      <c r="E36" s="223" t="s">
        <v>302</v>
      </c>
      <c r="F36" s="223" t="s">
        <v>210</v>
      </c>
      <c r="G36" s="223" t="s">
        <v>199</v>
      </c>
    </row>
    <row r="37" spans="1:7" s="215" customFormat="1" ht="12.75">
      <c r="A37" s="216" t="s">
        <v>177</v>
      </c>
      <c r="B37" s="216"/>
      <c r="C37" s="216"/>
      <c r="D37" s="217" t="s">
        <v>178</v>
      </c>
      <c r="E37" s="218" t="s">
        <v>303</v>
      </c>
      <c r="F37" s="218" t="s">
        <v>666</v>
      </c>
      <c r="G37" s="218" t="s">
        <v>667</v>
      </c>
    </row>
    <row r="38" spans="1:7" s="215" customFormat="1" ht="15">
      <c r="A38" s="219"/>
      <c r="B38" s="220" t="s">
        <v>182</v>
      </c>
      <c r="C38" s="221"/>
      <c r="D38" s="222" t="s">
        <v>183</v>
      </c>
      <c r="E38" s="223" t="s">
        <v>304</v>
      </c>
      <c r="F38" s="223" t="s">
        <v>305</v>
      </c>
      <c r="G38" s="223" t="s">
        <v>306</v>
      </c>
    </row>
    <row r="39" spans="1:7" s="215" customFormat="1" ht="12.75">
      <c r="A39" s="224"/>
      <c r="B39" s="224"/>
      <c r="C39" s="220" t="s">
        <v>278</v>
      </c>
      <c r="D39" s="222" t="s">
        <v>279</v>
      </c>
      <c r="E39" s="223" t="s">
        <v>307</v>
      </c>
      <c r="F39" s="223" t="s">
        <v>308</v>
      </c>
      <c r="G39" s="223" t="s">
        <v>309</v>
      </c>
    </row>
    <row r="40" spans="1:7" s="215" customFormat="1" ht="12.75">
      <c r="A40" s="224"/>
      <c r="B40" s="224"/>
      <c r="C40" s="220" t="s">
        <v>282</v>
      </c>
      <c r="D40" s="222" t="s">
        <v>283</v>
      </c>
      <c r="E40" s="223" t="s">
        <v>310</v>
      </c>
      <c r="F40" s="223" t="s">
        <v>311</v>
      </c>
      <c r="G40" s="223" t="s">
        <v>312</v>
      </c>
    </row>
    <row r="41" spans="1:7" s="215" customFormat="1" ht="12.75">
      <c r="A41" s="224"/>
      <c r="B41" s="224"/>
      <c r="C41" s="220" t="s">
        <v>301</v>
      </c>
      <c r="D41" s="222" t="s">
        <v>26</v>
      </c>
      <c r="E41" s="223" t="s">
        <v>313</v>
      </c>
      <c r="F41" s="223" t="s">
        <v>314</v>
      </c>
      <c r="G41" s="223" t="s">
        <v>315</v>
      </c>
    </row>
    <row r="42" spans="1:7" s="215" customFormat="1" ht="12.75">
      <c r="A42" s="224"/>
      <c r="B42" s="224"/>
      <c r="C42" s="220" t="s">
        <v>245</v>
      </c>
      <c r="D42" s="222" t="s">
        <v>246</v>
      </c>
      <c r="E42" s="223" t="s">
        <v>316</v>
      </c>
      <c r="F42" s="223" t="s">
        <v>317</v>
      </c>
      <c r="G42" s="223" t="s">
        <v>318</v>
      </c>
    </row>
    <row r="43" spans="1:7" s="215" customFormat="1" ht="15">
      <c r="A43" s="219"/>
      <c r="B43" s="220" t="s">
        <v>189</v>
      </c>
      <c r="C43" s="221"/>
      <c r="D43" s="222" t="s">
        <v>190</v>
      </c>
      <c r="E43" s="223" t="s">
        <v>319</v>
      </c>
      <c r="F43" s="223" t="s">
        <v>668</v>
      </c>
      <c r="G43" s="223" t="s">
        <v>669</v>
      </c>
    </row>
    <row r="44" spans="1:7" s="215" customFormat="1" ht="45">
      <c r="A44" s="224"/>
      <c r="B44" s="224"/>
      <c r="C44" s="220" t="s">
        <v>194</v>
      </c>
      <c r="D44" s="222" t="s">
        <v>320</v>
      </c>
      <c r="E44" s="223" t="s">
        <v>321</v>
      </c>
      <c r="F44" s="223" t="s">
        <v>428</v>
      </c>
      <c r="G44" s="223" t="s">
        <v>670</v>
      </c>
    </row>
    <row r="45" spans="1:7" s="215" customFormat="1" ht="22.5">
      <c r="A45" s="224"/>
      <c r="B45" s="224"/>
      <c r="C45" s="220" t="s">
        <v>323</v>
      </c>
      <c r="D45" s="222" t="s">
        <v>324</v>
      </c>
      <c r="E45" s="223" t="s">
        <v>325</v>
      </c>
      <c r="F45" s="223" t="s">
        <v>681</v>
      </c>
      <c r="G45" s="223" t="s">
        <v>682</v>
      </c>
    </row>
    <row r="46" spans="1:7" s="215" customFormat="1" ht="45">
      <c r="A46" s="224"/>
      <c r="B46" s="224"/>
      <c r="C46" s="220" t="s">
        <v>326</v>
      </c>
      <c r="D46" s="222" t="s">
        <v>327</v>
      </c>
      <c r="E46" s="223" t="s">
        <v>328</v>
      </c>
      <c r="F46" s="223" t="s">
        <v>322</v>
      </c>
      <c r="G46" s="223" t="s">
        <v>680</v>
      </c>
    </row>
    <row r="47" spans="1:7" s="215" customFormat="1" ht="12.75">
      <c r="A47" s="224"/>
      <c r="B47" s="224"/>
      <c r="C47" s="220" t="s">
        <v>278</v>
      </c>
      <c r="D47" s="222" t="s">
        <v>279</v>
      </c>
      <c r="E47" s="223" t="s">
        <v>329</v>
      </c>
      <c r="F47" s="223" t="s">
        <v>141</v>
      </c>
      <c r="G47" s="223" t="s">
        <v>330</v>
      </c>
    </row>
    <row r="48" spans="1:7" s="215" customFormat="1" ht="12.75">
      <c r="A48" s="224"/>
      <c r="B48" s="224"/>
      <c r="C48" s="220" t="s">
        <v>282</v>
      </c>
      <c r="D48" s="222" t="s">
        <v>283</v>
      </c>
      <c r="E48" s="223" t="s">
        <v>331</v>
      </c>
      <c r="F48" s="223" t="s">
        <v>332</v>
      </c>
      <c r="G48" s="223" t="s">
        <v>333</v>
      </c>
    </row>
    <row r="49" spans="1:7" s="215" customFormat="1" ht="12.75">
      <c r="A49" s="224"/>
      <c r="B49" s="224"/>
      <c r="C49" s="220" t="s">
        <v>256</v>
      </c>
      <c r="D49" s="222" t="s">
        <v>24</v>
      </c>
      <c r="E49" s="223" t="s">
        <v>334</v>
      </c>
      <c r="F49" s="223" t="s">
        <v>83</v>
      </c>
      <c r="G49" s="223" t="s">
        <v>335</v>
      </c>
    </row>
    <row r="50" spans="1:7" s="215" customFormat="1" ht="12.75">
      <c r="A50" s="224"/>
      <c r="B50" s="224"/>
      <c r="C50" s="220" t="s">
        <v>301</v>
      </c>
      <c r="D50" s="222" t="s">
        <v>26</v>
      </c>
      <c r="E50" s="223" t="s">
        <v>336</v>
      </c>
      <c r="F50" s="223" t="s">
        <v>83</v>
      </c>
      <c r="G50" s="223" t="s">
        <v>337</v>
      </c>
    </row>
    <row r="51" spans="1:7" s="215" customFormat="1" ht="15">
      <c r="A51" s="219"/>
      <c r="B51" s="220" t="s">
        <v>338</v>
      </c>
      <c r="C51" s="221"/>
      <c r="D51" s="222" t="s">
        <v>339</v>
      </c>
      <c r="E51" s="223" t="s">
        <v>340</v>
      </c>
      <c r="F51" s="223" t="s">
        <v>341</v>
      </c>
      <c r="G51" s="223" t="s">
        <v>199</v>
      </c>
    </row>
    <row r="52" spans="1:7" s="215" customFormat="1" ht="45">
      <c r="A52" s="224"/>
      <c r="B52" s="224"/>
      <c r="C52" s="220" t="s">
        <v>194</v>
      </c>
      <c r="D52" s="222" t="s">
        <v>320</v>
      </c>
      <c r="E52" s="223" t="s">
        <v>340</v>
      </c>
      <c r="F52" s="223" t="s">
        <v>341</v>
      </c>
      <c r="G52" s="223" t="s">
        <v>199</v>
      </c>
    </row>
    <row r="53" spans="1:7" s="215" customFormat="1" ht="15">
      <c r="A53" s="219"/>
      <c r="B53" s="220" t="s">
        <v>197</v>
      </c>
      <c r="C53" s="221"/>
      <c r="D53" s="222" t="s">
        <v>198</v>
      </c>
      <c r="E53" s="223" t="s">
        <v>342</v>
      </c>
      <c r="F53" s="223" t="s">
        <v>343</v>
      </c>
      <c r="G53" s="223" t="s">
        <v>344</v>
      </c>
    </row>
    <row r="54" spans="1:7" s="215" customFormat="1" ht="12.75">
      <c r="A54" s="224"/>
      <c r="B54" s="224"/>
      <c r="C54" s="220" t="s">
        <v>278</v>
      </c>
      <c r="D54" s="222" t="s">
        <v>279</v>
      </c>
      <c r="E54" s="223" t="s">
        <v>345</v>
      </c>
      <c r="F54" s="223" t="s">
        <v>346</v>
      </c>
      <c r="G54" s="223" t="s">
        <v>347</v>
      </c>
    </row>
    <row r="55" spans="1:7" s="215" customFormat="1" ht="12.75">
      <c r="A55" s="224"/>
      <c r="B55" s="224"/>
      <c r="C55" s="220" t="s">
        <v>282</v>
      </c>
      <c r="D55" s="222" t="s">
        <v>283</v>
      </c>
      <c r="E55" s="223" t="s">
        <v>348</v>
      </c>
      <c r="F55" s="223" t="s">
        <v>349</v>
      </c>
      <c r="G55" s="223" t="s">
        <v>350</v>
      </c>
    </row>
    <row r="56" spans="1:7" s="215" customFormat="1" ht="12.75">
      <c r="A56" s="224"/>
      <c r="B56" s="224"/>
      <c r="C56" s="220" t="s">
        <v>301</v>
      </c>
      <c r="D56" s="222" t="s">
        <v>26</v>
      </c>
      <c r="E56" s="223" t="s">
        <v>351</v>
      </c>
      <c r="F56" s="223" t="s">
        <v>83</v>
      </c>
      <c r="G56" s="223" t="s">
        <v>352</v>
      </c>
    </row>
    <row r="57" spans="1:7" s="215" customFormat="1" ht="12.75">
      <c r="A57" s="224"/>
      <c r="B57" s="224"/>
      <c r="C57" s="220" t="s">
        <v>353</v>
      </c>
      <c r="D57" s="222" t="s">
        <v>354</v>
      </c>
      <c r="E57" s="223" t="s">
        <v>199</v>
      </c>
      <c r="F57" s="223" t="s">
        <v>355</v>
      </c>
      <c r="G57" s="223" t="s">
        <v>355</v>
      </c>
    </row>
    <row r="58" spans="1:7" s="215" customFormat="1" ht="15">
      <c r="A58" s="219"/>
      <c r="B58" s="220" t="s">
        <v>356</v>
      </c>
      <c r="C58" s="221"/>
      <c r="D58" s="222" t="s">
        <v>27</v>
      </c>
      <c r="E58" s="223" t="s">
        <v>357</v>
      </c>
      <c r="F58" s="223" t="s">
        <v>298</v>
      </c>
      <c r="G58" s="223" t="s">
        <v>358</v>
      </c>
    </row>
    <row r="59" spans="1:7" s="215" customFormat="1" ht="12.75">
      <c r="A59" s="224"/>
      <c r="B59" s="224"/>
      <c r="C59" s="220" t="s">
        <v>278</v>
      </c>
      <c r="D59" s="222" t="s">
        <v>279</v>
      </c>
      <c r="E59" s="223" t="s">
        <v>359</v>
      </c>
      <c r="F59" s="223" t="s">
        <v>317</v>
      </c>
      <c r="G59" s="223" t="s">
        <v>360</v>
      </c>
    </row>
    <row r="60" spans="1:7" s="215" customFormat="1" ht="12.75">
      <c r="A60" s="224"/>
      <c r="B60" s="224"/>
      <c r="C60" s="220" t="s">
        <v>256</v>
      </c>
      <c r="D60" s="222" t="s">
        <v>24</v>
      </c>
      <c r="E60" s="223" t="s">
        <v>361</v>
      </c>
      <c r="F60" s="223" t="s">
        <v>362</v>
      </c>
      <c r="G60" s="223" t="s">
        <v>363</v>
      </c>
    </row>
    <row r="61" spans="1:7" s="215" customFormat="1" ht="12.75">
      <c r="A61" s="224"/>
      <c r="B61" s="224"/>
      <c r="C61" s="220" t="s">
        <v>364</v>
      </c>
      <c r="D61" s="222" t="s">
        <v>365</v>
      </c>
      <c r="E61" s="223" t="s">
        <v>366</v>
      </c>
      <c r="F61" s="223" t="s">
        <v>367</v>
      </c>
      <c r="G61" s="223" t="s">
        <v>368</v>
      </c>
    </row>
    <row r="62" spans="1:7" s="215" customFormat="1" ht="22.5">
      <c r="A62" s="224"/>
      <c r="B62" s="224"/>
      <c r="C62" s="220" t="s">
        <v>369</v>
      </c>
      <c r="D62" s="222" t="s">
        <v>370</v>
      </c>
      <c r="E62" s="223" t="s">
        <v>371</v>
      </c>
      <c r="F62" s="223" t="s">
        <v>210</v>
      </c>
      <c r="G62" s="223" t="s">
        <v>372</v>
      </c>
    </row>
    <row r="63" spans="1:7" s="215" customFormat="1" ht="22.5">
      <c r="A63" s="224"/>
      <c r="B63" s="224"/>
      <c r="C63" s="220" t="s">
        <v>373</v>
      </c>
      <c r="D63" s="222" t="s">
        <v>374</v>
      </c>
      <c r="E63" s="223" t="s">
        <v>375</v>
      </c>
      <c r="F63" s="223" t="s">
        <v>210</v>
      </c>
      <c r="G63" s="223" t="s">
        <v>376</v>
      </c>
    </row>
    <row r="64" spans="1:7" s="215" customFormat="1" ht="12.75">
      <c r="A64" s="216" t="s">
        <v>377</v>
      </c>
      <c r="B64" s="216"/>
      <c r="C64" s="216"/>
      <c r="D64" s="217" t="s">
        <v>378</v>
      </c>
      <c r="E64" s="218" t="s">
        <v>379</v>
      </c>
      <c r="F64" s="218" t="s">
        <v>298</v>
      </c>
      <c r="G64" s="218" t="s">
        <v>380</v>
      </c>
    </row>
    <row r="65" spans="1:7" s="215" customFormat="1" ht="15">
      <c r="A65" s="219"/>
      <c r="B65" s="220" t="s">
        <v>381</v>
      </c>
      <c r="C65" s="221"/>
      <c r="D65" s="222" t="s">
        <v>382</v>
      </c>
      <c r="E65" s="223" t="s">
        <v>383</v>
      </c>
      <c r="F65" s="223" t="s">
        <v>298</v>
      </c>
      <c r="G65" s="223" t="s">
        <v>384</v>
      </c>
    </row>
    <row r="66" spans="1:7" s="215" customFormat="1" ht="12.75">
      <c r="A66" s="224"/>
      <c r="B66" s="224"/>
      <c r="C66" s="220" t="s">
        <v>278</v>
      </c>
      <c r="D66" s="222" t="s">
        <v>279</v>
      </c>
      <c r="E66" s="223" t="s">
        <v>385</v>
      </c>
      <c r="F66" s="223" t="s">
        <v>386</v>
      </c>
      <c r="G66" s="223" t="s">
        <v>387</v>
      </c>
    </row>
    <row r="67" spans="1:7" s="215" customFormat="1" ht="12.75">
      <c r="A67" s="224"/>
      <c r="B67" s="224"/>
      <c r="C67" s="220" t="s">
        <v>388</v>
      </c>
      <c r="D67" s="222" t="s">
        <v>389</v>
      </c>
      <c r="E67" s="223" t="s">
        <v>390</v>
      </c>
      <c r="F67" s="223" t="s">
        <v>391</v>
      </c>
      <c r="G67" s="223" t="s">
        <v>392</v>
      </c>
    </row>
    <row r="68" spans="1:7" s="215" customFormat="1" ht="12.75">
      <c r="A68" s="224"/>
      <c r="B68" s="224"/>
      <c r="C68" s="220" t="s">
        <v>282</v>
      </c>
      <c r="D68" s="222" t="s">
        <v>283</v>
      </c>
      <c r="E68" s="223" t="s">
        <v>393</v>
      </c>
      <c r="F68" s="223" t="s">
        <v>394</v>
      </c>
      <c r="G68" s="223" t="s">
        <v>395</v>
      </c>
    </row>
    <row r="69" spans="1:7" s="215" customFormat="1" ht="12.75">
      <c r="A69" s="224"/>
      <c r="B69" s="224"/>
      <c r="C69" s="220" t="s">
        <v>301</v>
      </c>
      <c r="D69" s="222" t="s">
        <v>26</v>
      </c>
      <c r="E69" s="223" t="s">
        <v>396</v>
      </c>
      <c r="F69" s="223" t="s">
        <v>391</v>
      </c>
      <c r="G69" s="223" t="s">
        <v>397</v>
      </c>
    </row>
    <row r="70" spans="1:7" s="215" customFormat="1" ht="22.5">
      <c r="A70" s="216" t="s">
        <v>203</v>
      </c>
      <c r="B70" s="216"/>
      <c r="C70" s="216"/>
      <c r="D70" s="217" t="s">
        <v>204</v>
      </c>
      <c r="E70" s="218" t="s">
        <v>398</v>
      </c>
      <c r="F70" s="218" t="s">
        <v>199</v>
      </c>
      <c r="G70" s="218" t="s">
        <v>398</v>
      </c>
    </row>
    <row r="71" spans="1:7" s="215" customFormat="1" ht="15">
      <c r="A71" s="219"/>
      <c r="B71" s="220" t="s">
        <v>399</v>
      </c>
      <c r="C71" s="221"/>
      <c r="D71" s="222" t="s">
        <v>400</v>
      </c>
      <c r="E71" s="223" t="s">
        <v>401</v>
      </c>
      <c r="F71" s="223" t="s">
        <v>199</v>
      </c>
      <c r="G71" s="223" t="s">
        <v>401</v>
      </c>
    </row>
    <row r="72" spans="1:7" s="215" customFormat="1" ht="22.5">
      <c r="A72" s="224"/>
      <c r="B72" s="224"/>
      <c r="C72" s="220" t="s">
        <v>402</v>
      </c>
      <c r="D72" s="222" t="s">
        <v>403</v>
      </c>
      <c r="E72" s="223" t="s">
        <v>404</v>
      </c>
      <c r="F72" s="223" t="s">
        <v>405</v>
      </c>
      <c r="G72" s="223" t="s">
        <v>406</v>
      </c>
    </row>
    <row r="73" spans="1:7" s="215" customFormat="1" ht="45">
      <c r="A73" s="224"/>
      <c r="B73" s="224"/>
      <c r="C73" s="220" t="s">
        <v>407</v>
      </c>
      <c r="D73" s="222" t="s">
        <v>408</v>
      </c>
      <c r="E73" s="223" t="s">
        <v>409</v>
      </c>
      <c r="F73" s="223" t="s">
        <v>410</v>
      </c>
      <c r="G73" s="223" t="s">
        <v>192</v>
      </c>
    </row>
    <row r="74" spans="1:7" s="215" customFormat="1" ht="12.75">
      <c r="A74" s="216" t="s">
        <v>411</v>
      </c>
      <c r="B74" s="216"/>
      <c r="C74" s="216"/>
      <c r="D74" s="217" t="s">
        <v>412</v>
      </c>
      <c r="E74" s="218" t="s">
        <v>413</v>
      </c>
      <c r="F74" s="218" t="s">
        <v>341</v>
      </c>
      <c r="G74" s="218" t="s">
        <v>671</v>
      </c>
    </row>
    <row r="75" spans="1:7" s="215" customFormat="1" ht="15">
      <c r="A75" s="219"/>
      <c r="B75" s="220" t="s">
        <v>414</v>
      </c>
      <c r="C75" s="221"/>
      <c r="D75" s="222" t="s">
        <v>415</v>
      </c>
      <c r="E75" s="223" t="s">
        <v>416</v>
      </c>
      <c r="F75" s="223" t="s">
        <v>199</v>
      </c>
      <c r="G75" s="223" t="s">
        <v>416</v>
      </c>
    </row>
    <row r="76" spans="1:7" s="215" customFormat="1" ht="22.5">
      <c r="A76" s="224"/>
      <c r="B76" s="224"/>
      <c r="C76" s="220" t="s">
        <v>417</v>
      </c>
      <c r="D76" s="222" t="s">
        <v>418</v>
      </c>
      <c r="E76" s="223" t="s">
        <v>419</v>
      </c>
      <c r="F76" s="223" t="s">
        <v>134</v>
      </c>
      <c r="G76" s="223" t="s">
        <v>420</v>
      </c>
    </row>
    <row r="77" spans="1:7" s="215" customFormat="1" ht="45">
      <c r="A77" s="224"/>
      <c r="B77" s="224"/>
      <c r="C77" s="220" t="s">
        <v>421</v>
      </c>
      <c r="D77" s="222" t="s">
        <v>422</v>
      </c>
      <c r="E77" s="223" t="s">
        <v>423</v>
      </c>
      <c r="F77" s="223" t="s">
        <v>424</v>
      </c>
      <c r="G77" s="223" t="s">
        <v>425</v>
      </c>
    </row>
    <row r="78" spans="1:7" s="215" customFormat="1" ht="15">
      <c r="A78" s="219"/>
      <c r="B78" s="220" t="s">
        <v>426</v>
      </c>
      <c r="C78" s="221"/>
      <c r="D78" s="222" t="s">
        <v>427</v>
      </c>
      <c r="E78" s="223" t="s">
        <v>134</v>
      </c>
      <c r="F78" s="223" t="s">
        <v>428</v>
      </c>
      <c r="G78" s="223" t="s">
        <v>429</v>
      </c>
    </row>
    <row r="79" spans="1:7" s="215" customFormat="1" ht="12.75">
      <c r="A79" s="224"/>
      <c r="B79" s="224"/>
      <c r="C79" s="220" t="s">
        <v>301</v>
      </c>
      <c r="D79" s="222" t="s">
        <v>26</v>
      </c>
      <c r="E79" s="223" t="s">
        <v>134</v>
      </c>
      <c r="F79" s="223" t="s">
        <v>428</v>
      </c>
      <c r="G79" s="223" t="s">
        <v>429</v>
      </c>
    </row>
    <row r="80" spans="1:7" s="215" customFormat="1" ht="15">
      <c r="A80" s="219"/>
      <c r="B80" s="220" t="s">
        <v>430</v>
      </c>
      <c r="C80" s="221"/>
      <c r="D80" s="222" t="s">
        <v>27</v>
      </c>
      <c r="E80" s="223" t="s">
        <v>431</v>
      </c>
      <c r="F80" s="223" t="s">
        <v>672</v>
      </c>
      <c r="G80" s="223" t="s">
        <v>673</v>
      </c>
    </row>
    <row r="81" spans="1:7" s="215" customFormat="1" ht="12.75">
      <c r="A81" s="224"/>
      <c r="B81" s="224"/>
      <c r="C81" s="220" t="s">
        <v>256</v>
      </c>
      <c r="D81" s="222" t="s">
        <v>24</v>
      </c>
      <c r="E81" s="223" t="s">
        <v>432</v>
      </c>
      <c r="F81" s="223" t="s">
        <v>314</v>
      </c>
      <c r="G81" s="223" t="s">
        <v>433</v>
      </c>
    </row>
    <row r="82" spans="1:7" s="215" customFormat="1" ht="12.75">
      <c r="A82" s="224"/>
      <c r="B82" s="224"/>
      <c r="C82" s="220" t="s">
        <v>301</v>
      </c>
      <c r="D82" s="222" t="s">
        <v>26</v>
      </c>
      <c r="E82" s="223" t="s">
        <v>434</v>
      </c>
      <c r="F82" s="223" t="s">
        <v>674</v>
      </c>
      <c r="G82" s="223" t="s">
        <v>675</v>
      </c>
    </row>
    <row r="83" spans="1:7" s="215" customFormat="1" ht="6" customHeight="1">
      <c r="A83" s="277"/>
      <c r="B83" s="277"/>
      <c r="C83" s="277"/>
      <c r="D83" s="278"/>
      <c r="E83" s="278"/>
      <c r="F83" s="278"/>
      <c r="G83" s="278"/>
    </row>
    <row r="84" spans="1:7" s="215" customFormat="1" ht="20.25" customHeight="1">
      <c r="A84" s="279" t="s">
        <v>224</v>
      </c>
      <c r="B84" s="279"/>
      <c r="C84" s="279"/>
      <c r="D84" s="279"/>
      <c r="E84" s="225" t="s">
        <v>435</v>
      </c>
      <c r="F84" s="225" t="s">
        <v>226</v>
      </c>
      <c r="G84" s="225" t="s">
        <v>436</v>
      </c>
    </row>
    <row r="86" spans="1:256" s="25" customFormat="1" ht="12.75">
      <c r="A86" s="44" t="s">
        <v>437</v>
      </c>
      <c r="B86" s="276" t="s">
        <v>438</v>
      </c>
      <c r="C86" s="276"/>
      <c r="D86" s="276"/>
      <c r="E86" s="45">
        <f>E88+E91+E92+E94+E93</f>
        <v>17694143</v>
      </c>
      <c r="F86" s="46">
        <f>F88+F91+F92+F93+F94</f>
        <v>-55790</v>
      </c>
      <c r="G86" s="46">
        <f>G88+G91+G92+G94+G93</f>
        <v>17638353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FX86" s="47"/>
      <c r="FY86" s="47"/>
      <c r="FZ86" s="47"/>
      <c r="GA86" s="47"/>
      <c r="GB86" s="47"/>
      <c r="GC86" s="47"/>
      <c r="GD86" s="47"/>
      <c r="GE86" s="47"/>
      <c r="GF86" s="47"/>
      <c r="GG86" s="47"/>
      <c r="GH86" s="47"/>
      <c r="GI86" s="47"/>
      <c r="GJ86" s="47"/>
      <c r="GK86" s="47"/>
      <c r="GL86" s="47"/>
      <c r="GM86" s="47"/>
      <c r="GN86" s="47"/>
      <c r="GO86" s="47"/>
      <c r="GP86" s="47"/>
      <c r="GQ86" s="47"/>
      <c r="GR86" s="47"/>
      <c r="GS86" s="47"/>
      <c r="GT86" s="47"/>
      <c r="GU86" s="47"/>
      <c r="GV86" s="47"/>
      <c r="GW86" s="47"/>
      <c r="GX86" s="47"/>
      <c r="GY86" s="47"/>
      <c r="GZ86" s="47"/>
      <c r="HA86" s="47"/>
      <c r="HB86" s="47"/>
      <c r="HC86" s="47"/>
      <c r="HD86" s="47"/>
      <c r="HE86" s="47"/>
      <c r="HF86" s="47"/>
      <c r="HG86" s="47"/>
      <c r="HH86" s="47"/>
      <c r="HI86" s="47"/>
      <c r="HJ86" s="47"/>
      <c r="HK86" s="47"/>
      <c r="HL86" s="47"/>
      <c r="HM86" s="47"/>
      <c r="HN86" s="47"/>
      <c r="HO86" s="47"/>
      <c r="HP86" s="47"/>
      <c r="HQ86" s="47"/>
      <c r="HR86" s="47"/>
      <c r="HS86" s="47"/>
      <c r="HT86" s="47"/>
      <c r="HU86" s="47"/>
      <c r="HV86" s="47"/>
      <c r="HW86" s="47"/>
      <c r="HX86" s="47"/>
      <c r="HY86" s="47"/>
      <c r="HZ86" s="47"/>
      <c r="IA86" s="47"/>
      <c r="IB86" s="47"/>
      <c r="IC86" s="47"/>
      <c r="ID86" s="47"/>
      <c r="IE86" s="47"/>
      <c r="IF86" s="47"/>
      <c r="IG86" s="47"/>
      <c r="IH86" s="47"/>
      <c r="II86" s="47"/>
      <c r="IJ86" s="47"/>
      <c r="IK86" s="47"/>
      <c r="IL86" s="47"/>
      <c r="IM86" s="47"/>
      <c r="IN86" s="47"/>
      <c r="IO86" s="47"/>
      <c r="IP86" s="47"/>
      <c r="IQ86" s="47"/>
      <c r="IR86" s="47"/>
      <c r="IS86" s="47"/>
      <c r="IT86" s="47"/>
      <c r="IU86" s="47"/>
      <c r="IV86" s="47"/>
    </row>
    <row r="87" spans="1:256" s="25" customFormat="1" ht="12.75">
      <c r="A87" s="44"/>
      <c r="B87" s="266" t="s">
        <v>439</v>
      </c>
      <c r="C87" s="267"/>
      <c r="D87" s="254"/>
      <c r="E87" s="48"/>
      <c r="F87" s="49"/>
      <c r="G87" s="49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  <c r="HZ87" s="47"/>
      <c r="IA87" s="47"/>
      <c r="IB87" s="47"/>
      <c r="IC87" s="47"/>
      <c r="ID87" s="47"/>
      <c r="IE87" s="47"/>
      <c r="IF87" s="47"/>
      <c r="IG87" s="47"/>
      <c r="IH87" s="47"/>
      <c r="II87" s="47"/>
      <c r="IJ87" s="47"/>
      <c r="IK87" s="47"/>
      <c r="IL87" s="47"/>
      <c r="IM87" s="47"/>
      <c r="IN87" s="47"/>
      <c r="IO87" s="47"/>
      <c r="IP87" s="47"/>
      <c r="IQ87" s="47"/>
      <c r="IR87" s="47"/>
      <c r="IS87" s="47"/>
      <c r="IT87" s="47"/>
      <c r="IU87" s="47"/>
      <c r="IV87" s="47"/>
    </row>
    <row r="88" spans="1:256" s="25" customFormat="1" ht="12.75">
      <c r="A88" s="44"/>
      <c r="B88" s="44" t="s">
        <v>440</v>
      </c>
      <c r="C88" s="273" t="s">
        <v>441</v>
      </c>
      <c r="D88" s="273"/>
      <c r="E88" s="45">
        <f>E89+E90</f>
        <v>11331551</v>
      </c>
      <c r="F88" s="46">
        <f>F89+F90</f>
        <v>57666</v>
      </c>
      <c r="G88" s="46">
        <f>G89+G90</f>
        <v>11389217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  <c r="GV88" s="47"/>
      <c r="GW88" s="47"/>
      <c r="GX88" s="47"/>
      <c r="GY88" s="47"/>
      <c r="GZ88" s="47"/>
      <c r="HA88" s="47"/>
      <c r="HB88" s="47"/>
      <c r="HC88" s="47"/>
      <c r="HD88" s="47"/>
      <c r="HE88" s="47"/>
      <c r="HF88" s="47"/>
      <c r="HG88" s="47"/>
      <c r="HH88" s="47"/>
      <c r="HI88" s="47"/>
      <c r="HJ88" s="47"/>
      <c r="HK88" s="47"/>
      <c r="HL88" s="47"/>
      <c r="HM88" s="47"/>
      <c r="HN88" s="47"/>
      <c r="HO88" s="47"/>
      <c r="HP88" s="47"/>
      <c r="HQ88" s="47"/>
      <c r="HR88" s="47"/>
      <c r="HS88" s="47"/>
      <c r="HT88" s="47"/>
      <c r="HU88" s="47"/>
      <c r="HV88" s="47"/>
      <c r="HW88" s="47"/>
      <c r="HX88" s="47"/>
      <c r="HY88" s="47"/>
      <c r="HZ88" s="47"/>
      <c r="IA88" s="47"/>
      <c r="IB88" s="47"/>
      <c r="IC88" s="47"/>
      <c r="ID88" s="47"/>
      <c r="IE88" s="47"/>
      <c r="IF88" s="47"/>
      <c r="IG88" s="47"/>
      <c r="IH88" s="47"/>
      <c r="II88" s="47"/>
      <c r="IJ88" s="47"/>
      <c r="IK88" s="47"/>
      <c r="IL88" s="47"/>
      <c r="IM88" s="47"/>
      <c r="IN88" s="47"/>
      <c r="IO88" s="47"/>
      <c r="IP88" s="47"/>
      <c r="IQ88" s="47"/>
      <c r="IR88" s="47"/>
      <c r="IS88" s="47"/>
      <c r="IT88" s="47"/>
      <c r="IU88" s="47"/>
      <c r="IV88" s="47"/>
    </row>
    <row r="89" spans="1:256" s="25" customFormat="1" ht="12.75">
      <c r="A89" s="44"/>
      <c r="B89" s="44"/>
      <c r="C89" s="273" t="s">
        <v>442</v>
      </c>
      <c r="D89" s="273"/>
      <c r="E89" s="45">
        <v>6968948.5</v>
      </c>
      <c r="F89" s="46">
        <v>70141</v>
      </c>
      <c r="G89" s="46">
        <f aca="true" t="shared" si="0" ref="G89:G94">E89+F89</f>
        <v>7039089.5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47"/>
      <c r="HF89" s="47"/>
      <c r="HG89" s="47"/>
      <c r="HH89" s="47"/>
      <c r="HI89" s="47"/>
      <c r="HJ89" s="47"/>
      <c r="HK89" s="47"/>
      <c r="HL89" s="47"/>
      <c r="HM89" s="47"/>
      <c r="HN89" s="47"/>
      <c r="HO89" s="47"/>
      <c r="HP89" s="47"/>
      <c r="HQ89" s="47"/>
      <c r="HR89" s="47"/>
      <c r="HS89" s="47"/>
      <c r="HT89" s="47"/>
      <c r="HU89" s="47"/>
      <c r="HV89" s="47"/>
      <c r="HW89" s="47"/>
      <c r="HX89" s="47"/>
      <c r="HY89" s="47"/>
      <c r="HZ89" s="47"/>
      <c r="IA89" s="47"/>
      <c r="IB89" s="47"/>
      <c r="IC89" s="47"/>
      <c r="ID89" s="47"/>
      <c r="IE89" s="47"/>
      <c r="IF89" s="47"/>
      <c r="IG89" s="47"/>
      <c r="IH89" s="47"/>
      <c r="II89" s="47"/>
      <c r="IJ89" s="47"/>
      <c r="IK89" s="47"/>
      <c r="IL89" s="47"/>
      <c r="IM89" s="47"/>
      <c r="IN89" s="47"/>
      <c r="IO89" s="47"/>
      <c r="IP89" s="47"/>
      <c r="IQ89" s="47"/>
      <c r="IR89" s="47"/>
      <c r="IS89" s="47"/>
      <c r="IT89" s="47"/>
      <c r="IU89" s="47"/>
      <c r="IV89" s="47"/>
    </row>
    <row r="90" spans="1:256" s="25" customFormat="1" ht="12.75" customHeight="1">
      <c r="A90" s="44"/>
      <c r="B90" s="44"/>
      <c r="C90" s="273" t="s">
        <v>443</v>
      </c>
      <c r="D90" s="273"/>
      <c r="E90" s="45">
        <v>4362602.5</v>
      </c>
      <c r="F90" s="46">
        <v>-12475</v>
      </c>
      <c r="G90" s="46">
        <f t="shared" si="0"/>
        <v>4350127.5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  <c r="HU90" s="47"/>
      <c r="HV90" s="47"/>
      <c r="HW90" s="47"/>
      <c r="HX90" s="47"/>
      <c r="HY90" s="47"/>
      <c r="HZ90" s="47"/>
      <c r="IA90" s="47"/>
      <c r="IB90" s="47"/>
      <c r="IC90" s="47"/>
      <c r="ID90" s="47"/>
      <c r="IE90" s="47"/>
      <c r="IF90" s="47"/>
      <c r="IG90" s="47"/>
      <c r="IH90" s="47"/>
      <c r="II90" s="47"/>
      <c r="IJ90" s="47"/>
      <c r="IK90" s="47"/>
      <c r="IL90" s="47"/>
      <c r="IM90" s="47"/>
      <c r="IN90" s="47"/>
      <c r="IO90" s="47"/>
      <c r="IP90" s="47"/>
      <c r="IQ90" s="47"/>
      <c r="IR90" s="47"/>
      <c r="IS90" s="47"/>
      <c r="IT90" s="47"/>
      <c r="IU90" s="47"/>
      <c r="IV90" s="47"/>
    </row>
    <row r="91" spans="1:256" s="25" customFormat="1" ht="12.75">
      <c r="A91" s="44"/>
      <c r="B91" s="44" t="s">
        <v>444</v>
      </c>
      <c r="C91" s="251" t="s">
        <v>445</v>
      </c>
      <c r="D91" s="252"/>
      <c r="E91" s="45">
        <v>3677191</v>
      </c>
      <c r="F91" s="46">
        <v>-99700</v>
      </c>
      <c r="G91" s="46">
        <f t="shared" si="0"/>
        <v>3577491</v>
      </c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/>
      <c r="GT91" s="47"/>
      <c r="GU91" s="47"/>
      <c r="GV91" s="47"/>
      <c r="GW91" s="47"/>
      <c r="GX91" s="47"/>
      <c r="GY91" s="47"/>
      <c r="GZ91" s="47"/>
      <c r="HA91" s="47"/>
      <c r="HB91" s="47"/>
      <c r="HC91" s="47"/>
      <c r="HD91" s="47"/>
      <c r="HE91" s="47"/>
      <c r="HF91" s="47"/>
      <c r="HG91" s="47"/>
      <c r="HH91" s="47"/>
      <c r="HI91" s="47"/>
      <c r="HJ91" s="47"/>
      <c r="HK91" s="47"/>
      <c r="HL91" s="47"/>
      <c r="HM91" s="47"/>
      <c r="HN91" s="47"/>
      <c r="HO91" s="47"/>
      <c r="HP91" s="47"/>
      <c r="HQ91" s="47"/>
      <c r="HR91" s="47"/>
      <c r="HS91" s="47"/>
      <c r="HT91" s="47"/>
      <c r="HU91" s="47"/>
      <c r="HV91" s="47"/>
      <c r="HW91" s="47"/>
      <c r="HX91" s="47"/>
      <c r="HY91" s="47"/>
      <c r="HZ91" s="47"/>
      <c r="IA91" s="47"/>
      <c r="IB91" s="47"/>
      <c r="IC91" s="47"/>
      <c r="ID91" s="47"/>
      <c r="IE91" s="47"/>
      <c r="IF91" s="47"/>
      <c r="IG91" s="47"/>
      <c r="IH91" s="47"/>
      <c r="II91" s="47"/>
      <c r="IJ91" s="47"/>
      <c r="IK91" s="47"/>
      <c r="IL91" s="47"/>
      <c r="IM91" s="47"/>
      <c r="IN91" s="47"/>
      <c r="IO91" s="47"/>
      <c r="IP91" s="47"/>
      <c r="IQ91" s="47"/>
      <c r="IR91" s="47"/>
      <c r="IS91" s="47"/>
      <c r="IT91" s="47"/>
      <c r="IU91" s="47"/>
      <c r="IV91" s="47"/>
    </row>
    <row r="92" spans="1:256" s="25" customFormat="1" ht="12.75">
      <c r="A92" s="44"/>
      <c r="B92" s="44" t="s">
        <v>446</v>
      </c>
      <c r="C92" s="273" t="s">
        <v>447</v>
      </c>
      <c r="D92" s="273"/>
      <c r="E92" s="45">
        <v>1908702</v>
      </c>
      <c r="F92" s="46">
        <v>-18000</v>
      </c>
      <c r="G92" s="46">
        <f t="shared" si="0"/>
        <v>1890702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7"/>
      <c r="HZ92" s="47"/>
      <c r="IA92" s="47"/>
      <c r="IB92" s="47"/>
      <c r="IC92" s="47"/>
      <c r="ID92" s="47"/>
      <c r="IE92" s="47"/>
      <c r="IF92" s="47"/>
      <c r="IG92" s="47"/>
      <c r="IH92" s="47"/>
      <c r="II92" s="47"/>
      <c r="IJ92" s="47"/>
      <c r="IK92" s="47"/>
      <c r="IL92" s="47"/>
      <c r="IM92" s="47"/>
      <c r="IN92" s="47"/>
      <c r="IO92" s="47"/>
      <c r="IP92" s="47"/>
      <c r="IQ92" s="47"/>
      <c r="IR92" s="47"/>
      <c r="IS92" s="47"/>
      <c r="IT92" s="47"/>
      <c r="IU92" s="47"/>
      <c r="IV92" s="47"/>
    </row>
    <row r="93" spans="1:256" s="25" customFormat="1" ht="26.25" customHeight="1">
      <c r="A93" s="44"/>
      <c r="B93" s="44" t="s">
        <v>448</v>
      </c>
      <c r="C93" s="251" t="s">
        <v>449</v>
      </c>
      <c r="D93" s="254"/>
      <c r="E93" s="45">
        <v>253699</v>
      </c>
      <c r="F93" s="46">
        <v>4244</v>
      </c>
      <c r="G93" s="46">
        <f t="shared" si="0"/>
        <v>257943</v>
      </c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/>
      <c r="GT93" s="47"/>
      <c r="GU93" s="47"/>
      <c r="GV93" s="47"/>
      <c r="GW93" s="47"/>
      <c r="GX93" s="47"/>
      <c r="GY93" s="47"/>
      <c r="GZ93" s="47"/>
      <c r="HA93" s="47"/>
      <c r="HB93" s="47"/>
      <c r="HC93" s="47"/>
      <c r="HD93" s="47"/>
      <c r="HE93" s="47"/>
      <c r="HF93" s="47"/>
      <c r="HG93" s="47"/>
      <c r="HH93" s="47"/>
      <c r="HI93" s="47"/>
      <c r="HJ93" s="47"/>
      <c r="HK93" s="47"/>
      <c r="HL93" s="47"/>
      <c r="HM93" s="47"/>
      <c r="HN93" s="47"/>
      <c r="HO93" s="47"/>
      <c r="HP93" s="47"/>
      <c r="HQ93" s="47"/>
      <c r="HR93" s="47"/>
      <c r="HS93" s="47"/>
      <c r="HT93" s="47"/>
      <c r="HU93" s="47"/>
      <c r="HV93" s="47"/>
      <c r="HW93" s="47"/>
      <c r="HX93" s="47"/>
      <c r="HY93" s="47"/>
      <c r="HZ93" s="47"/>
      <c r="IA93" s="47"/>
      <c r="IB93" s="47"/>
      <c r="IC93" s="47"/>
      <c r="ID93" s="47"/>
      <c r="IE93" s="47"/>
      <c r="IF93" s="47"/>
      <c r="IG93" s="47"/>
      <c r="IH93" s="47"/>
      <c r="II93" s="47"/>
      <c r="IJ93" s="47"/>
      <c r="IK93" s="47"/>
      <c r="IL93" s="47"/>
      <c r="IM93" s="47"/>
      <c r="IN93" s="47"/>
      <c r="IO93" s="47"/>
      <c r="IP93" s="47"/>
      <c r="IQ93" s="47"/>
      <c r="IR93" s="47"/>
      <c r="IS93" s="47"/>
      <c r="IT93" s="47"/>
      <c r="IU93" s="47"/>
      <c r="IV93" s="47"/>
    </row>
    <row r="94" spans="1:256" s="25" customFormat="1" ht="12.75">
      <c r="A94" s="44"/>
      <c r="B94" s="44" t="s">
        <v>450</v>
      </c>
      <c r="C94" s="273" t="s">
        <v>451</v>
      </c>
      <c r="D94" s="273"/>
      <c r="E94" s="45">
        <v>523000</v>
      </c>
      <c r="F94" s="46"/>
      <c r="G94" s="46">
        <f t="shared" si="0"/>
        <v>523000</v>
      </c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  <c r="GE94" s="47"/>
      <c r="GF94" s="47"/>
      <c r="GG94" s="47"/>
      <c r="GH94" s="47"/>
      <c r="GI94" s="47"/>
      <c r="GJ94" s="47"/>
      <c r="GK94" s="47"/>
      <c r="GL94" s="47"/>
      <c r="GM94" s="47"/>
      <c r="GN94" s="47"/>
      <c r="GO94" s="47"/>
      <c r="GP94" s="47"/>
      <c r="GQ94" s="47"/>
      <c r="GR94" s="47"/>
      <c r="GS94" s="47"/>
      <c r="GT94" s="47"/>
      <c r="GU94" s="47"/>
      <c r="GV94" s="47"/>
      <c r="GW94" s="47"/>
      <c r="GX94" s="47"/>
      <c r="GY94" s="47"/>
      <c r="GZ94" s="47"/>
      <c r="HA94" s="47"/>
      <c r="HB94" s="47"/>
      <c r="HC94" s="47"/>
      <c r="HD94" s="47"/>
      <c r="HE94" s="47"/>
      <c r="HF94" s="47"/>
      <c r="HG94" s="47"/>
      <c r="HH94" s="47"/>
      <c r="HI94" s="47"/>
      <c r="HJ94" s="47"/>
      <c r="HK94" s="47"/>
      <c r="HL94" s="47"/>
      <c r="HM94" s="47"/>
      <c r="HN94" s="47"/>
      <c r="HO94" s="47"/>
      <c r="HP94" s="47"/>
      <c r="HQ94" s="47"/>
      <c r="HR94" s="47"/>
      <c r="HS94" s="47"/>
      <c r="HT94" s="47"/>
      <c r="HU94" s="47"/>
      <c r="HV94" s="47"/>
      <c r="HW94" s="47"/>
      <c r="HX94" s="47"/>
      <c r="HY94" s="47"/>
      <c r="HZ94" s="47"/>
      <c r="IA94" s="47"/>
      <c r="IB94" s="47"/>
      <c r="IC94" s="47"/>
      <c r="ID94" s="47"/>
      <c r="IE94" s="47"/>
      <c r="IF94" s="47"/>
      <c r="IG94" s="47"/>
      <c r="IH94" s="47"/>
      <c r="II94" s="47"/>
      <c r="IJ94" s="47"/>
      <c r="IK94" s="47"/>
      <c r="IL94" s="47"/>
      <c r="IM94" s="47"/>
      <c r="IN94" s="47"/>
      <c r="IO94" s="47"/>
      <c r="IP94" s="47"/>
      <c r="IQ94" s="47"/>
      <c r="IR94" s="47"/>
      <c r="IS94" s="47"/>
      <c r="IT94" s="47"/>
      <c r="IU94" s="47"/>
      <c r="IV94" s="47"/>
    </row>
    <row r="95" spans="1:256" s="25" customFormat="1" ht="12.75">
      <c r="A95" s="274"/>
      <c r="B95" s="275"/>
      <c r="C95" s="275"/>
      <c r="D95" s="275"/>
      <c r="E95" s="275"/>
      <c r="F95" s="44"/>
      <c r="G95" s="44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47"/>
      <c r="HZ95" s="47"/>
      <c r="IA95" s="47"/>
      <c r="IB95" s="47"/>
      <c r="IC95" s="47"/>
      <c r="ID95" s="47"/>
      <c r="IE95" s="47"/>
      <c r="IF95" s="47"/>
      <c r="IG95" s="47"/>
      <c r="IH95" s="47"/>
      <c r="II95" s="47"/>
      <c r="IJ95" s="47"/>
      <c r="IK95" s="47"/>
      <c r="IL95" s="47"/>
      <c r="IM95" s="47"/>
      <c r="IN95" s="47"/>
      <c r="IO95" s="47"/>
      <c r="IP95" s="47"/>
      <c r="IQ95" s="47"/>
      <c r="IR95" s="47"/>
      <c r="IS95" s="47"/>
      <c r="IT95" s="47"/>
      <c r="IU95" s="47"/>
      <c r="IV95" s="47"/>
    </row>
    <row r="96" spans="1:256" s="25" customFormat="1" ht="12.75">
      <c r="A96" s="44" t="s">
        <v>452</v>
      </c>
      <c r="B96" s="266" t="s">
        <v>453</v>
      </c>
      <c r="C96" s="267"/>
      <c r="D96" s="254"/>
      <c r="E96" s="45">
        <v>4657680</v>
      </c>
      <c r="F96" s="46">
        <v>-107421</v>
      </c>
      <c r="G96" s="46">
        <f>E96+F96</f>
        <v>4550259</v>
      </c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  <c r="IF96" s="47"/>
      <c r="IG96" s="47"/>
      <c r="IH96" s="47"/>
      <c r="II96" s="47"/>
      <c r="IJ96" s="47"/>
      <c r="IK96" s="47"/>
      <c r="IL96" s="47"/>
      <c r="IM96" s="47"/>
      <c r="IN96" s="47"/>
      <c r="IO96" s="47"/>
      <c r="IP96" s="47"/>
      <c r="IQ96" s="47"/>
      <c r="IR96" s="47"/>
      <c r="IS96" s="47"/>
      <c r="IT96" s="47"/>
      <c r="IU96" s="47"/>
      <c r="IV96" s="47"/>
    </row>
    <row r="97" spans="1:7" s="47" customFormat="1" ht="11.25">
      <c r="A97" s="44"/>
      <c r="B97" s="251" t="s">
        <v>454</v>
      </c>
      <c r="C97" s="268"/>
      <c r="D97" s="252"/>
      <c r="E97" s="48"/>
      <c r="F97" s="44"/>
      <c r="G97" s="44"/>
    </row>
    <row r="98" spans="1:7" s="47" customFormat="1" ht="22.5" customHeight="1">
      <c r="A98" s="44"/>
      <c r="B98" s="44"/>
      <c r="C98" s="251" t="s">
        <v>455</v>
      </c>
      <c r="D98" s="254"/>
      <c r="E98" s="45">
        <v>1715243</v>
      </c>
      <c r="F98" s="46"/>
      <c r="G98" s="46">
        <f>E98+F98</f>
        <v>1715243</v>
      </c>
    </row>
    <row r="99" spans="1:7" s="47" customFormat="1" ht="11.25">
      <c r="A99" s="269"/>
      <c r="B99" s="270"/>
      <c r="C99" s="270"/>
      <c r="D99" s="270"/>
      <c r="E99" s="270"/>
      <c r="F99" s="50"/>
      <c r="G99" s="50"/>
    </row>
    <row r="100" spans="1:7" s="47" customFormat="1" ht="18.75" customHeight="1">
      <c r="A100" s="44">
        <v>3</v>
      </c>
      <c r="B100" s="48" t="s">
        <v>456</v>
      </c>
      <c r="C100" s="51"/>
      <c r="D100" s="51"/>
      <c r="E100" s="51"/>
      <c r="F100" s="52"/>
      <c r="G100" s="53"/>
    </row>
    <row r="101" spans="1:7" s="47" customFormat="1" ht="22.5" hidden="1">
      <c r="A101" s="44"/>
      <c r="B101" s="54" t="s">
        <v>457</v>
      </c>
      <c r="C101" s="271" t="s">
        <v>458</v>
      </c>
      <c r="D101" s="272"/>
      <c r="E101" s="55" t="s">
        <v>62</v>
      </c>
      <c r="F101" s="55" t="s">
        <v>459</v>
      </c>
      <c r="G101" s="55" t="s">
        <v>460</v>
      </c>
    </row>
    <row r="102" spans="1:7" s="47" customFormat="1" ht="12.75" hidden="1">
      <c r="A102" s="44"/>
      <c r="B102" s="56" t="s">
        <v>461</v>
      </c>
      <c r="C102" s="260" t="s">
        <v>462</v>
      </c>
      <c r="D102" s="262"/>
      <c r="E102" s="46">
        <v>26140</v>
      </c>
      <c r="F102" s="46"/>
      <c r="G102" s="46">
        <f>E102+F102</f>
        <v>26140</v>
      </c>
    </row>
    <row r="103" spans="1:7" s="47" customFormat="1" ht="15" hidden="1">
      <c r="A103" s="44"/>
      <c r="B103" s="56" t="s">
        <v>461</v>
      </c>
      <c r="C103" s="260" t="s">
        <v>463</v>
      </c>
      <c r="D103" s="263"/>
      <c r="E103" s="46">
        <v>31000</v>
      </c>
      <c r="F103" s="46"/>
      <c r="G103" s="46">
        <f>E103+F103</f>
        <v>31000</v>
      </c>
    </row>
    <row r="104" spans="1:7" s="47" customFormat="1" ht="12.75" hidden="1">
      <c r="A104" s="44"/>
      <c r="B104" s="56" t="s">
        <v>240</v>
      </c>
      <c r="C104" s="260" t="s">
        <v>464</v>
      </c>
      <c r="D104" s="262"/>
      <c r="E104" s="46">
        <v>26330</v>
      </c>
      <c r="F104" s="46"/>
      <c r="G104" s="46">
        <f aca="true" t="shared" si="1" ref="G104:G138">E104+F104</f>
        <v>26330</v>
      </c>
    </row>
    <row r="105" spans="1:7" s="47" customFormat="1" ht="12.75" hidden="1">
      <c r="A105" s="44"/>
      <c r="B105" s="56" t="s">
        <v>240</v>
      </c>
      <c r="C105" s="260" t="s">
        <v>465</v>
      </c>
      <c r="D105" s="262"/>
      <c r="E105" s="46">
        <v>32100</v>
      </c>
      <c r="F105" s="46"/>
      <c r="G105" s="46">
        <f t="shared" si="1"/>
        <v>32100</v>
      </c>
    </row>
    <row r="106" spans="1:7" s="47" customFormat="1" ht="11.25" hidden="1">
      <c r="A106" s="44"/>
      <c r="B106" s="57">
        <v>60016</v>
      </c>
      <c r="C106" s="264" t="s">
        <v>466</v>
      </c>
      <c r="D106" s="265"/>
      <c r="E106" s="58">
        <v>411000</v>
      </c>
      <c r="F106" s="46"/>
      <c r="G106" s="46">
        <f t="shared" si="1"/>
        <v>411000</v>
      </c>
    </row>
    <row r="107" spans="1:7" s="47" customFormat="1" ht="27" customHeight="1">
      <c r="A107" s="44"/>
      <c r="B107" s="57">
        <v>60016</v>
      </c>
      <c r="C107" s="260" t="s">
        <v>467</v>
      </c>
      <c r="D107" s="261"/>
      <c r="E107" s="58">
        <v>182800</v>
      </c>
      <c r="F107" s="46">
        <v>-15141</v>
      </c>
      <c r="G107" s="46">
        <f t="shared" si="1"/>
        <v>167659</v>
      </c>
    </row>
    <row r="108" spans="1:7" s="47" customFormat="1" ht="16.5" customHeight="1">
      <c r="A108" s="44"/>
      <c r="B108" s="59">
        <v>60016</v>
      </c>
      <c r="C108" s="251" t="s">
        <v>468</v>
      </c>
      <c r="D108" s="252"/>
      <c r="E108" s="46">
        <v>204650</v>
      </c>
      <c r="F108" s="46">
        <v>-140000</v>
      </c>
      <c r="G108" s="46">
        <f t="shared" si="1"/>
        <v>64650</v>
      </c>
    </row>
    <row r="109" spans="1:7" s="47" customFormat="1" ht="11.25" hidden="1">
      <c r="A109" s="44"/>
      <c r="B109" s="59">
        <v>60016</v>
      </c>
      <c r="C109" s="251" t="s">
        <v>469</v>
      </c>
      <c r="D109" s="252"/>
      <c r="E109" s="46">
        <v>6599</v>
      </c>
      <c r="F109" s="46"/>
      <c r="G109" s="46">
        <f t="shared" si="1"/>
        <v>6599</v>
      </c>
    </row>
    <row r="110" spans="1:7" s="47" customFormat="1" ht="11.25" hidden="1">
      <c r="A110" s="44"/>
      <c r="B110" s="59">
        <v>60016</v>
      </c>
      <c r="C110" s="251" t="s">
        <v>470</v>
      </c>
      <c r="D110" s="252"/>
      <c r="E110" s="46">
        <v>5828</v>
      </c>
      <c r="F110" s="46"/>
      <c r="G110" s="46">
        <f t="shared" si="1"/>
        <v>5828</v>
      </c>
    </row>
    <row r="111" spans="1:7" s="47" customFormat="1" ht="15" hidden="1">
      <c r="A111" s="44"/>
      <c r="B111" s="59">
        <v>60016</v>
      </c>
      <c r="C111" s="251" t="s">
        <v>471</v>
      </c>
      <c r="D111" s="258"/>
      <c r="E111" s="46">
        <v>18450</v>
      </c>
      <c r="F111" s="46"/>
      <c r="G111" s="46">
        <v>18450</v>
      </c>
    </row>
    <row r="112" spans="1:7" s="47" customFormat="1" ht="15" hidden="1">
      <c r="A112" s="44"/>
      <c r="B112" s="59">
        <v>60016</v>
      </c>
      <c r="C112" s="251" t="s">
        <v>472</v>
      </c>
      <c r="D112" s="255"/>
      <c r="E112" s="46">
        <v>7650</v>
      </c>
      <c r="F112" s="46"/>
      <c r="G112" s="46">
        <f>E112+F112</f>
        <v>7650</v>
      </c>
    </row>
    <row r="113" spans="1:7" s="47" customFormat="1" ht="15" hidden="1">
      <c r="A113" s="44"/>
      <c r="B113" s="59">
        <v>60016</v>
      </c>
      <c r="C113" s="251" t="s">
        <v>473</v>
      </c>
      <c r="D113" s="255"/>
      <c r="E113" s="46">
        <v>5000</v>
      </c>
      <c r="F113" s="46"/>
      <c r="G113" s="46">
        <v>5000</v>
      </c>
    </row>
    <row r="114" spans="1:7" s="47" customFormat="1" ht="15">
      <c r="A114" s="44"/>
      <c r="B114" s="59">
        <v>70004</v>
      </c>
      <c r="C114" s="251" t="s">
        <v>499</v>
      </c>
      <c r="D114" s="255"/>
      <c r="E114" s="46"/>
      <c r="F114" s="46">
        <v>4220</v>
      </c>
      <c r="G114" s="46">
        <f>E114+F114</f>
        <v>4220</v>
      </c>
    </row>
    <row r="115" spans="1:7" s="47" customFormat="1" ht="11.25" hidden="1">
      <c r="A115" s="44"/>
      <c r="B115" s="59">
        <v>70005</v>
      </c>
      <c r="C115" s="251" t="s">
        <v>474</v>
      </c>
      <c r="D115" s="252"/>
      <c r="E115" s="46">
        <v>3700</v>
      </c>
      <c r="F115" s="46"/>
      <c r="G115" s="46">
        <f t="shared" si="1"/>
        <v>3700</v>
      </c>
    </row>
    <row r="116" spans="1:7" s="47" customFormat="1" ht="11.25" hidden="1">
      <c r="A116" s="44"/>
      <c r="B116" s="60">
        <v>71095</v>
      </c>
      <c r="C116" s="257" t="s">
        <v>475</v>
      </c>
      <c r="D116" s="259"/>
      <c r="E116" s="46">
        <v>29384</v>
      </c>
      <c r="F116" s="46"/>
      <c r="G116" s="46">
        <f t="shared" si="1"/>
        <v>29384</v>
      </c>
    </row>
    <row r="117" spans="1:7" s="47" customFormat="1" ht="11.25" hidden="1">
      <c r="A117" s="44"/>
      <c r="B117" s="59">
        <v>71095</v>
      </c>
      <c r="C117" s="251" t="s">
        <v>476</v>
      </c>
      <c r="D117" s="252"/>
      <c r="E117" s="46">
        <v>818078</v>
      </c>
      <c r="F117" s="46"/>
      <c r="G117" s="46">
        <f>E117+F117</f>
        <v>818078</v>
      </c>
    </row>
    <row r="118" spans="1:7" s="47" customFormat="1" ht="11.25" hidden="1">
      <c r="A118" s="44"/>
      <c r="B118" s="59">
        <v>71095</v>
      </c>
      <c r="C118" s="251" t="s">
        <v>477</v>
      </c>
      <c r="D118" s="252"/>
      <c r="E118" s="61">
        <v>114338</v>
      </c>
      <c r="F118" s="61"/>
      <c r="G118" s="61">
        <f>E118+F118</f>
        <v>114338</v>
      </c>
    </row>
    <row r="119" spans="1:7" s="47" customFormat="1" ht="11.25" hidden="1">
      <c r="A119" s="44"/>
      <c r="B119" s="59">
        <v>75023</v>
      </c>
      <c r="C119" s="251" t="s">
        <v>478</v>
      </c>
      <c r="D119" s="252"/>
      <c r="E119" s="46">
        <v>20500</v>
      </c>
      <c r="F119" s="46"/>
      <c r="G119" s="46">
        <f t="shared" si="1"/>
        <v>20500</v>
      </c>
    </row>
    <row r="120" spans="1:7" s="47" customFormat="1" ht="11.25" hidden="1">
      <c r="A120" s="44"/>
      <c r="B120" s="59">
        <v>75412</v>
      </c>
      <c r="C120" s="251" t="s">
        <v>479</v>
      </c>
      <c r="D120" s="252"/>
      <c r="E120" s="46">
        <v>15000</v>
      </c>
      <c r="F120" s="46"/>
      <c r="G120" s="46">
        <f t="shared" si="1"/>
        <v>15000</v>
      </c>
    </row>
    <row r="121" spans="1:7" s="47" customFormat="1" ht="15" customHeight="1">
      <c r="A121" s="44"/>
      <c r="B121" s="59">
        <v>80101</v>
      </c>
      <c r="C121" s="251" t="s">
        <v>480</v>
      </c>
      <c r="D121" s="252"/>
      <c r="E121" s="46">
        <v>252000</v>
      </c>
      <c r="F121" s="46">
        <v>-1500</v>
      </c>
      <c r="G121" s="46">
        <f t="shared" si="1"/>
        <v>250500</v>
      </c>
    </row>
    <row r="122" spans="1:7" s="47" customFormat="1" ht="12.75" hidden="1">
      <c r="A122" s="44"/>
      <c r="B122" s="59">
        <v>80101</v>
      </c>
      <c r="C122" s="251" t="s">
        <v>481</v>
      </c>
      <c r="D122" s="256"/>
      <c r="E122" s="46">
        <v>13000</v>
      </c>
      <c r="F122" s="46"/>
      <c r="G122" s="46">
        <f t="shared" si="1"/>
        <v>13000</v>
      </c>
    </row>
    <row r="123" spans="1:7" s="47" customFormat="1" ht="15" hidden="1">
      <c r="A123" s="44"/>
      <c r="B123" s="59">
        <v>80148</v>
      </c>
      <c r="C123" s="251" t="s">
        <v>482</v>
      </c>
      <c r="D123" s="258"/>
      <c r="E123" s="46">
        <v>5500</v>
      </c>
      <c r="F123" s="46"/>
      <c r="G123" s="46">
        <f>E123+F123</f>
        <v>5500</v>
      </c>
    </row>
    <row r="124" spans="1:7" s="47" customFormat="1" ht="11.25" hidden="1">
      <c r="A124" s="44"/>
      <c r="B124" s="59">
        <v>90004</v>
      </c>
      <c r="C124" s="251" t="s">
        <v>483</v>
      </c>
      <c r="D124" s="252"/>
      <c r="E124" s="46">
        <v>23000</v>
      </c>
      <c r="F124" s="46"/>
      <c r="G124" s="46">
        <f t="shared" si="1"/>
        <v>23000</v>
      </c>
    </row>
    <row r="125" spans="1:7" s="47" customFormat="1" ht="11.25" hidden="1">
      <c r="A125" s="44"/>
      <c r="B125" s="59">
        <v>90013</v>
      </c>
      <c r="C125" s="251" t="s">
        <v>484</v>
      </c>
      <c r="D125" s="252"/>
      <c r="E125" s="46">
        <v>42469</v>
      </c>
      <c r="F125" s="46"/>
      <c r="G125" s="46">
        <f t="shared" si="1"/>
        <v>42469</v>
      </c>
    </row>
    <row r="126" spans="1:7" s="47" customFormat="1" ht="17.25" customHeight="1">
      <c r="A126" s="44"/>
      <c r="B126" s="59">
        <v>90017</v>
      </c>
      <c r="C126" s="251" t="s">
        <v>485</v>
      </c>
      <c r="D126" s="252"/>
      <c r="E126" s="46">
        <v>50000</v>
      </c>
      <c r="F126" s="46">
        <v>60000</v>
      </c>
      <c r="G126" s="46">
        <f t="shared" si="1"/>
        <v>110000</v>
      </c>
    </row>
    <row r="127" spans="1:7" s="47" customFormat="1" ht="15" hidden="1">
      <c r="A127" s="44"/>
      <c r="B127" s="59">
        <v>90017</v>
      </c>
      <c r="C127" s="251" t="s">
        <v>486</v>
      </c>
      <c r="D127" s="255"/>
      <c r="E127" s="46">
        <v>35000</v>
      </c>
      <c r="F127" s="46"/>
      <c r="G127" s="46">
        <f t="shared" si="1"/>
        <v>35000</v>
      </c>
    </row>
    <row r="128" spans="1:7" s="47" customFormat="1" ht="27" customHeight="1">
      <c r="A128" s="44"/>
      <c r="B128" s="59">
        <v>92114</v>
      </c>
      <c r="C128" s="251" t="s">
        <v>487</v>
      </c>
      <c r="D128" s="252"/>
      <c r="E128" s="46">
        <v>392706</v>
      </c>
      <c r="F128" s="46">
        <v>-15000</v>
      </c>
      <c r="G128" s="46">
        <f t="shared" si="1"/>
        <v>377706</v>
      </c>
    </row>
    <row r="129" spans="1:7" s="47" customFormat="1" ht="11.25" hidden="1">
      <c r="A129" s="44"/>
      <c r="B129" s="59">
        <v>92195</v>
      </c>
      <c r="C129" s="251" t="s">
        <v>488</v>
      </c>
      <c r="D129" s="252"/>
      <c r="E129" s="46">
        <v>825114</v>
      </c>
      <c r="F129" s="46"/>
      <c r="G129" s="46">
        <f t="shared" si="1"/>
        <v>825114</v>
      </c>
    </row>
    <row r="130" spans="1:7" s="47" customFormat="1" ht="15" hidden="1">
      <c r="A130" s="44"/>
      <c r="B130" s="59">
        <v>92195</v>
      </c>
      <c r="C130" s="251" t="s">
        <v>489</v>
      </c>
      <c r="D130" s="255"/>
      <c r="E130" s="46">
        <v>563900</v>
      </c>
      <c r="F130" s="46"/>
      <c r="G130" s="46">
        <f t="shared" si="1"/>
        <v>563900</v>
      </c>
    </row>
    <row r="131" spans="1:7" s="47" customFormat="1" ht="12.75" hidden="1">
      <c r="A131" s="44"/>
      <c r="B131" s="59">
        <v>92695</v>
      </c>
      <c r="C131" s="257" t="s">
        <v>490</v>
      </c>
      <c r="D131" s="256"/>
      <c r="E131" s="46">
        <v>227871</v>
      </c>
      <c r="F131" s="46"/>
      <c r="G131" s="46">
        <f t="shared" si="1"/>
        <v>227871</v>
      </c>
    </row>
    <row r="132" spans="1:7" s="47" customFormat="1" ht="12.75" hidden="1">
      <c r="A132" s="44"/>
      <c r="B132" s="59">
        <v>92695</v>
      </c>
      <c r="C132" s="251" t="s">
        <v>491</v>
      </c>
      <c r="D132" s="256"/>
      <c r="E132" s="46">
        <v>39640</v>
      </c>
      <c r="F132" s="46"/>
      <c r="G132" s="46">
        <f t="shared" si="1"/>
        <v>39640</v>
      </c>
    </row>
    <row r="133" spans="1:7" s="47" customFormat="1" ht="12.75" hidden="1">
      <c r="A133" s="44"/>
      <c r="B133" s="59">
        <v>92695</v>
      </c>
      <c r="C133" s="251" t="s">
        <v>492</v>
      </c>
      <c r="D133" s="256"/>
      <c r="E133" s="46">
        <v>29940</v>
      </c>
      <c r="F133" s="46"/>
      <c r="G133" s="46">
        <f t="shared" si="1"/>
        <v>29940</v>
      </c>
    </row>
    <row r="134" spans="1:7" s="47" customFormat="1" ht="15" hidden="1">
      <c r="A134" s="44"/>
      <c r="B134" s="59">
        <v>92695</v>
      </c>
      <c r="C134" s="251" t="s">
        <v>493</v>
      </c>
      <c r="D134" s="255"/>
      <c r="E134" s="46">
        <v>22560</v>
      </c>
      <c r="F134" s="46"/>
      <c r="G134" s="46">
        <f t="shared" si="1"/>
        <v>22560</v>
      </c>
    </row>
    <row r="135" spans="1:256" s="25" customFormat="1" ht="12.75" hidden="1">
      <c r="A135" s="44"/>
      <c r="B135" s="59">
        <v>92695</v>
      </c>
      <c r="C135" s="251" t="s">
        <v>494</v>
      </c>
      <c r="D135" s="256"/>
      <c r="E135" s="46">
        <v>1020</v>
      </c>
      <c r="F135" s="46"/>
      <c r="G135" s="46">
        <f t="shared" si="1"/>
        <v>1020</v>
      </c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7"/>
      <c r="DY135" s="47"/>
      <c r="DZ135" s="47"/>
      <c r="EA135" s="47"/>
      <c r="EB135" s="47"/>
      <c r="EC135" s="47"/>
      <c r="ED135" s="47"/>
      <c r="EE135" s="47"/>
      <c r="EF135" s="47"/>
      <c r="EG135" s="47"/>
      <c r="EH135" s="47"/>
      <c r="EI135" s="47"/>
      <c r="EJ135" s="47"/>
      <c r="EK135" s="47"/>
      <c r="EL135" s="47"/>
      <c r="EM135" s="47"/>
      <c r="EN135" s="47"/>
      <c r="EO135" s="47"/>
      <c r="EP135" s="47"/>
      <c r="EQ135" s="47"/>
      <c r="ER135" s="47"/>
      <c r="ES135" s="47"/>
      <c r="ET135" s="47"/>
      <c r="EU135" s="47"/>
      <c r="EV135" s="47"/>
      <c r="EW135" s="47"/>
      <c r="EX135" s="47"/>
      <c r="EY135" s="47"/>
      <c r="EZ135" s="47"/>
      <c r="FA135" s="47"/>
      <c r="FB135" s="47"/>
      <c r="FC135" s="47"/>
      <c r="FD135" s="47"/>
      <c r="FE135" s="47"/>
      <c r="FF135" s="47"/>
      <c r="FG135" s="47"/>
      <c r="FH135" s="47"/>
      <c r="FI135" s="47"/>
      <c r="FJ135" s="47"/>
      <c r="FK135" s="47"/>
      <c r="FL135" s="47"/>
      <c r="FM135" s="47"/>
      <c r="FN135" s="47"/>
      <c r="FO135" s="47"/>
      <c r="FP135" s="47"/>
      <c r="FQ135" s="47"/>
      <c r="FR135" s="47"/>
      <c r="FS135" s="47"/>
      <c r="FT135" s="47"/>
      <c r="FU135" s="47"/>
      <c r="FV135" s="47"/>
      <c r="FW135" s="47"/>
      <c r="FX135" s="47"/>
      <c r="FY135" s="47"/>
      <c r="FZ135" s="47"/>
      <c r="GA135" s="47"/>
      <c r="GB135" s="47"/>
      <c r="GC135" s="47"/>
      <c r="GD135" s="47"/>
      <c r="GE135" s="47"/>
      <c r="GF135" s="47"/>
      <c r="GG135" s="47"/>
      <c r="GH135" s="47"/>
      <c r="GI135" s="47"/>
      <c r="GJ135" s="47"/>
      <c r="GK135" s="47"/>
      <c r="GL135" s="47"/>
      <c r="GM135" s="47"/>
      <c r="GN135" s="47"/>
      <c r="GO135" s="47"/>
      <c r="GP135" s="47"/>
      <c r="GQ135" s="47"/>
      <c r="GR135" s="47"/>
      <c r="GS135" s="47"/>
      <c r="GT135" s="47"/>
      <c r="GU135" s="47"/>
      <c r="GV135" s="47"/>
      <c r="GW135" s="47"/>
      <c r="GX135" s="47"/>
      <c r="GY135" s="47"/>
      <c r="GZ135" s="47"/>
      <c r="HA135" s="47"/>
      <c r="HB135" s="47"/>
      <c r="HC135" s="47"/>
      <c r="HD135" s="47"/>
      <c r="HE135" s="47"/>
      <c r="HF135" s="47"/>
      <c r="HG135" s="47"/>
      <c r="HH135" s="47"/>
      <c r="HI135" s="47"/>
      <c r="HJ135" s="47"/>
      <c r="HK135" s="47"/>
      <c r="HL135" s="47"/>
      <c r="HM135" s="47"/>
      <c r="HN135" s="47"/>
      <c r="HO135" s="47"/>
      <c r="HP135" s="47"/>
      <c r="HQ135" s="47"/>
      <c r="HR135" s="47"/>
      <c r="HS135" s="47"/>
      <c r="HT135" s="47"/>
      <c r="HU135" s="47"/>
      <c r="HV135" s="47"/>
      <c r="HW135" s="47"/>
      <c r="HX135" s="47"/>
      <c r="HY135" s="47"/>
      <c r="HZ135" s="47"/>
      <c r="IA135" s="47"/>
      <c r="IB135" s="47"/>
      <c r="IC135" s="47"/>
      <c r="ID135" s="47"/>
      <c r="IE135" s="47"/>
      <c r="IF135" s="47"/>
      <c r="IG135" s="47"/>
      <c r="IH135" s="47"/>
      <c r="II135" s="47"/>
      <c r="IJ135" s="47"/>
      <c r="IK135" s="47"/>
      <c r="IL135" s="47"/>
      <c r="IM135" s="47"/>
      <c r="IN135" s="47"/>
      <c r="IO135" s="47"/>
      <c r="IP135" s="47"/>
      <c r="IQ135" s="47"/>
      <c r="IR135" s="47"/>
      <c r="IS135" s="47"/>
      <c r="IT135" s="47"/>
      <c r="IU135" s="47"/>
      <c r="IV135" s="47"/>
    </row>
    <row r="136" spans="1:256" s="25" customFormat="1" ht="12.75" hidden="1">
      <c r="A136" s="44"/>
      <c r="B136" s="59">
        <v>92695</v>
      </c>
      <c r="C136" s="251" t="s">
        <v>495</v>
      </c>
      <c r="D136" s="256"/>
      <c r="E136" s="46">
        <v>53450</v>
      </c>
      <c r="F136" s="46"/>
      <c r="G136" s="46">
        <f t="shared" si="1"/>
        <v>53450</v>
      </c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47"/>
      <c r="DP136" s="47"/>
      <c r="DQ136" s="47"/>
      <c r="DR136" s="47"/>
      <c r="DS136" s="47"/>
      <c r="DT136" s="47"/>
      <c r="DU136" s="47"/>
      <c r="DV136" s="47"/>
      <c r="DW136" s="47"/>
      <c r="DX136" s="47"/>
      <c r="DY136" s="47"/>
      <c r="DZ136" s="47"/>
      <c r="EA136" s="47"/>
      <c r="EB136" s="47"/>
      <c r="EC136" s="47"/>
      <c r="ED136" s="47"/>
      <c r="EE136" s="47"/>
      <c r="EF136" s="47"/>
      <c r="EG136" s="47"/>
      <c r="EH136" s="47"/>
      <c r="EI136" s="47"/>
      <c r="EJ136" s="47"/>
      <c r="EK136" s="47"/>
      <c r="EL136" s="47"/>
      <c r="EM136" s="47"/>
      <c r="EN136" s="47"/>
      <c r="EO136" s="47"/>
      <c r="EP136" s="47"/>
      <c r="EQ136" s="47"/>
      <c r="ER136" s="47"/>
      <c r="ES136" s="47"/>
      <c r="ET136" s="47"/>
      <c r="EU136" s="47"/>
      <c r="EV136" s="47"/>
      <c r="EW136" s="47"/>
      <c r="EX136" s="47"/>
      <c r="EY136" s="47"/>
      <c r="EZ136" s="47"/>
      <c r="FA136" s="47"/>
      <c r="FB136" s="47"/>
      <c r="FC136" s="47"/>
      <c r="FD136" s="47"/>
      <c r="FE136" s="47"/>
      <c r="FF136" s="47"/>
      <c r="FG136" s="47"/>
      <c r="FH136" s="47"/>
      <c r="FI136" s="47"/>
      <c r="FJ136" s="47"/>
      <c r="FK136" s="47"/>
      <c r="FL136" s="47"/>
      <c r="FM136" s="47"/>
      <c r="FN136" s="47"/>
      <c r="FO136" s="47"/>
      <c r="FP136" s="47"/>
      <c r="FQ136" s="47"/>
      <c r="FR136" s="47"/>
      <c r="FS136" s="47"/>
      <c r="FT136" s="47"/>
      <c r="FU136" s="47"/>
      <c r="FV136" s="47"/>
      <c r="FW136" s="47"/>
      <c r="FX136" s="47"/>
      <c r="FY136" s="47"/>
      <c r="FZ136" s="47"/>
      <c r="GA136" s="47"/>
      <c r="GB136" s="47"/>
      <c r="GC136" s="47"/>
      <c r="GD136" s="47"/>
      <c r="GE136" s="47"/>
      <c r="GF136" s="47"/>
      <c r="GG136" s="47"/>
      <c r="GH136" s="47"/>
      <c r="GI136" s="47"/>
      <c r="GJ136" s="47"/>
      <c r="GK136" s="47"/>
      <c r="GL136" s="47"/>
      <c r="GM136" s="47"/>
      <c r="GN136" s="47"/>
      <c r="GO136" s="47"/>
      <c r="GP136" s="47"/>
      <c r="GQ136" s="47"/>
      <c r="GR136" s="47"/>
      <c r="GS136" s="47"/>
      <c r="GT136" s="47"/>
      <c r="GU136" s="47"/>
      <c r="GV136" s="47"/>
      <c r="GW136" s="47"/>
      <c r="GX136" s="47"/>
      <c r="GY136" s="47"/>
      <c r="GZ136" s="47"/>
      <c r="HA136" s="47"/>
      <c r="HB136" s="47"/>
      <c r="HC136" s="47"/>
      <c r="HD136" s="47"/>
      <c r="HE136" s="47"/>
      <c r="HF136" s="47"/>
      <c r="HG136" s="47"/>
      <c r="HH136" s="47"/>
      <c r="HI136" s="47"/>
      <c r="HJ136" s="47"/>
      <c r="HK136" s="47"/>
      <c r="HL136" s="47"/>
      <c r="HM136" s="47"/>
      <c r="HN136" s="47"/>
      <c r="HO136" s="47"/>
      <c r="HP136" s="47"/>
      <c r="HQ136" s="47"/>
      <c r="HR136" s="47"/>
      <c r="HS136" s="47"/>
      <c r="HT136" s="47"/>
      <c r="HU136" s="47"/>
      <c r="HV136" s="47"/>
      <c r="HW136" s="47"/>
      <c r="HX136" s="47"/>
      <c r="HY136" s="47"/>
      <c r="HZ136" s="47"/>
      <c r="IA136" s="47"/>
      <c r="IB136" s="47"/>
      <c r="IC136" s="47"/>
      <c r="ID136" s="47"/>
      <c r="IE136" s="47"/>
      <c r="IF136" s="47"/>
      <c r="IG136" s="47"/>
      <c r="IH136" s="47"/>
      <c r="II136" s="47"/>
      <c r="IJ136" s="47"/>
      <c r="IK136" s="47"/>
      <c r="IL136" s="47"/>
      <c r="IM136" s="47"/>
      <c r="IN136" s="47"/>
      <c r="IO136" s="47"/>
      <c r="IP136" s="47"/>
      <c r="IQ136" s="47"/>
      <c r="IR136" s="47"/>
      <c r="IS136" s="47"/>
      <c r="IT136" s="47"/>
      <c r="IU136" s="47"/>
      <c r="IV136" s="47"/>
    </row>
    <row r="137" spans="1:256" s="25" customFormat="1" ht="12.75" hidden="1">
      <c r="A137" s="44"/>
      <c r="B137" s="59">
        <v>92695</v>
      </c>
      <c r="C137" s="251" t="s">
        <v>496</v>
      </c>
      <c r="D137" s="252"/>
      <c r="E137" s="46">
        <v>10144</v>
      </c>
      <c r="F137" s="46"/>
      <c r="G137" s="46">
        <f t="shared" si="1"/>
        <v>10144</v>
      </c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7"/>
      <c r="DY137" s="47"/>
      <c r="DZ137" s="47"/>
      <c r="EA137" s="47"/>
      <c r="EB137" s="47"/>
      <c r="EC137" s="47"/>
      <c r="ED137" s="47"/>
      <c r="EE137" s="47"/>
      <c r="EF137" s="47"/>
      <c r="EG137" s="47"/>
      <c r="EH137" s="47"/>
      <c r="EI137" s="47"/>
      <c r="EJ137" s="47"/>
      <c r="EK137" s="47"/>
      <c r="EL137" s="47"/>
      <c r="EM137" s="47"/>
      <c r="EN137" s="47"/>
      <c r="EO137" s="47"/>
      <c r="EP137" s="47"/>
      <c r="EQ137" s="47"/>
      <c r="ER137" s="47"/>
      <c r="ES137" s="47"/>
      <c r="ET137" s="47"/>
      <c r="EU137" s="47"/>
      <c r="EV137" s="47"/>
      <c r="EW137" s="47"/>
      <c r="EX137" s="47"/>
      <c r="EY137" s="47"/>
      <c r="EZ137" s="47"/>
      <c r="FA137" s="47"/>
      <c r="FB137" s="47"/>
      <c r="FC137" s="47"/>
      <c r="FD137" s="47"/>
      <c r="FE137" s="47"/>
      <c r="FF137" s="47"/>
      <c r="FG137" s="47"/>
      <c r="FH137" s="47"/>
      <c r="FI137" s="47"/>
      <c r="FJ137" s="47"/>
      <c r="FK137" s="47"/>
      <c r="FL137" s="47"/>
      <c r="FM137" s="47"/>
      <c r="FN137" s="47"/>
      <c r="FO137" s="47"/>
      <c r="FP137" s="47"/>
      <c r="FQ137" s="47"/>
      <c r="FR137" s="47"/>
      <c r="FS137" s="47"/>
      <c r="FT137" s="47"/>
      <c r="FU137" s="47"/>
      <c r="FV137" s="47"/>
      <c r="FW137" s="47"/>
      <c r="FX137" s="47"/>
      <c r="FY137" s="47"/>
      <c r="FZ137" s="47"/>
      <c r="GA137" s="47"/>
      <c r="GB137" s="47"/>
      <c r="GC137" s="47"/>
      <c r="GD137" s="47"/>
      <c r="GE137" s="47"/>
      <c r="GF137" s="47"/>
      <c r="GG137" s="47"/>
      <c r="GH137" s="47"/>
      <c r="GI137" s="47"/>
      <c r="GJ137" s="47"/>
      <c r="GK137" s="47"/>
      <c r="GL137" s="47"/>
      <c r="GM137" s="47"/>
      <c r="GN137" s="47"/>
      <c r="GO137" s="47"/>
      <c r="GP137" s="47"/>
      <c r="GQ137" s="47"/>
      <c r="GR137" s="47"/>
      <c r="GS137" s="47"/>
      <c r="GT137" s="47"/>
      <c r="GU137" s="47"/>
      <c r="GV137" s="47"/>
      <c r="GW137" s="47"/>
      <c r="GX137" s="47"/>
      <c r="GY137" s="47"/>
      <c r="GZ137" s="47"/>
      <c r="HA137" s="47"/>
      <c r="HB137" s="47"/>
      <c r="HC137" s="47"/>
      <c r="HD137" s="47"/>
      <c r="HE137" s="47"/>
      <c r="HF137" s="47"/>
      <c r="HG137" s="47"/>
      <c r="HH137" s="47"/>
      <c r="HI137" s="47"/>
      <c r="HJ137" s="47"/>
      <c r="HK137" s="47"/>
      <c r="HL137" s="47"/>
      <c r="HM137" s="47"/>
      <c r="HN137" s="47"/>
      <c r="HO137" s="47"/>
      <c r="HP137" s="47"/>
      <c r="HQ137" s="47"/>
      <c r="HR137" s="47"/>
      <c r="HS137" s="47"/>
      <c r="HT137" s="47"/>
      <c r="HU137" s="47"/>
      <c r="HV137" s="47"/>
      <c r="HW137" s="47"/>
      <c r="HX137" s="47"/>
      <c r="HY137" s="47"/>
      <c r="HZ137" s="47"/>
      <c r="IA137" s="47"/>
      <c r="IB137" s="47"/>
      <c r="IC137" s="47"/>
      <c r="ID137" s="47"/>
      <c r="IE137" s="47"/>
      <c r="IF137" s="47"/>
      <c r="IG137" s="47"/>
      <c r="IH137" s="47"/>
      <c r="II137" s="47"/>
      <c r="IJ137" s="47"/>
      <c r="IK137" s="47"/>
      <c r="IL137" s="47"/>
      <c r="IM137" s="47"/>
      <c r="IN137" s="47"/>
      <c r="IO137" s="47"/>
      <c r="IP137" s="47"/>
      <c r="IQ137" s="47"/>
      <c r="IR137" s="47"/>
      <c r="IS137" s="47"/>
      <c r="IT137" s="47"/>
      <c r="IU137" s="47"/>
      <c r="IV137" s="47"/>
    </row>
    <row r="138" spans="1:256" s="25" customFormat="1" ht="12.75" hidden="1">
      <c r="A138" s="44"/>
      <c r="B138" s="59">
        <v>92695</v>
      </c>
      <c r="C138" s="251" t="s">
        <v>497</v>
      </c>
      <c r="D138" s="252"/>
      <c r="E138" s="46">
        <v>111819</v>
      </c>
      <c r="F138" s="46"/>
      <c r="G138" s="46">
        <f t="shared" si="1"/>
        <v>111819</v>
      </c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7"/>
      <c r="DU138" s="47"/>
      <c r="DV138" s="47"/>
      <c r="DW138" s="47"/>
      <c r="DX138" s="47"/>
      <c r="DY138" s="47"/>
      <c r="DZ138" s="47"/>
      <c r="EA138" s="47"/>
      <c r="EB138" s="47"/>
      <c r="EC138" s="47"/>
      <c r="ED138" s="47"/>
      <c r="EE138" s="47"/>
      <c r="EF138" s="47"/>
      <c r="EG138" s="47"/>
      <c r="EH138" s="47"/>
      <c r="EI138" s="47"/>
      <c r="EJ138" s="47"/>
      <c r="EK138" s="47"/>
      <c r="EL138" s="47"/>
      <c r="EM138" s="47"/>
      <c r="EN138" s="47"/>
      <c r="EO138" s="47"/>
      <c r="EP138" s="47"/>
      <c r="EQ138" s="47"/>
      <c r="ER138" s="47"/>
      <c r="ES138" s="47"/>
      <c r="ET138" s="47"/>
      <c r="EU138" s="47"/>
      <c r="EV138" s="47"/>
      <c r="EW138" s="47"/>
      <c r="EX138" s="47"/>
      <c r="EY138" s="47"/>
      <c r="EZ138" s="47"/>
      <c r="FA138" s="47"/>
      <c r="FB138" s="47"/>
      <c r="FC138" s="47"/>
      <c r="FD138" s="47"/>
      <c r="FE138" s="47"/>
      <c r="FF138" s="47"/>
      <c r="FG138" s="47"/>
      <c r="FH138" s="47"/>
      <c r="FI138" s="47"/>
      <c r="FJ138" s="47"/>
      <c r="FK138" s="47"/>
      <c r="FL138" s="47"/>
      <c r="FM138" s="47"/>
      <c r="FN138" s="47"/>
      <c r="FO138" s="47"/>
      <c r="FP138" s="47"/>
      <c r="FQ138" s="47"/>
      <c r="FR138" s="47"/>
      <c r="FS138" s="47"/>
      <c r="FT138" s="47"/>
      <c r="FU138" s="47"/>
      <c r="FV138" s="47"/>
      <c r="FW138" s="47"/>
      <c r="FX138" s="47"/>
      <c r="FY138" s="47"/>
      <c r="FZ138" s="47"/>
      <c r="GA138" s="47"/>
      <c r="GB138" s="47"/>
      <c r="GC138" s="47"/>
      <c r="GD138" s="47"/>
      <c r="GE138" s="47"/>
      <c r="GF138" s="47"/>
      <c r="GG138" s="47"/>
      <c r="GH138" s="47"/>
      <c r="GI138" s="47"/>
      <c r="GJ138" s="47"/>
      <c r="GK138" s="47"/>
      <c r="GL138" s="47"/>
      <c r="GM138" s="47"/>
      <c r="GN138" s="47"/>
      <c r="GO138" s="47"/>
      <c r="GP138" s="47"/>
      <c r="GQ138" s="47"/>
      <c r="GR138" s="47"/>
      <c r="GS138" s="47"/>
      <c r="GT138" s="47"/>
      <c r="GU138" s="47"/>
      <c r="GV138" s="47"/>
      <c r="GW138" s="47"/>
      <c r="GX138" s="47"/>
      <c r="GY138" s="47"/>
      <c r="GZ138" s="47"/>
      <c r="HA138" s="47"/>
      <c r="HB138" s="47"/>
      <c r="HC138" s="47"/>
      <c r="HD138" s="47"/>
      <c r="HE138" s="47"/>
      <c r="HF138" s="47"/>
      <c r="HG138" s="47"/>
      <c r="HH138" s="47"/>
      <c r="HI138" s="47"/>
      <c r="HJ138" s="47"/>
      <c r="HK138" s="47"/>
      <c r="HL138" s="47"/>
      <c r="HM138" s="47"/>
      <c r="HN138" s="47"/>
      <c r="HO138" s="47"/>
      <c r="HP138" s="47"/>
      <c r="HQ138" s="47"/>
      <c r="HR138" s="47"/>
      <c r="HS138" s="47"/>
      <c r="HT138" s="47"/>
      <c r="HU138" s="47"/>
      <c r="HV138" s="47"/>
      <c r="HW138" s="47"/>
      <c r="HX138" s="47"/>
      <c r="HY138" s="47"/>
      <c r="HZ138" s="47"/>
      <c r="IA138" s="47"/>
      <c r="IB138" s="47"/>
      <c r="IC138" s="47"/>
      <c r="ID138" s="47"/>
      <c r="IE138" s="47"/>
      <c r="IF138" s="47"/>
      <c r="IG138" s="47"/>
      <c r="IH138" s="47"/>
      <c r="II138" s="47"/>
      <c r="IJ138" s="47"/>
      <c r="IK138" s="47"/>
      <c r="IL138" s="47"/>
      <c r="IM138" s="47"/>
      <c r="IN138" s="47"/>
      <c r="IO138" s="47"/>
      <c r="IP138" s="47"/>
      <c r="IQ138" s="47"/>
      <c r="IR138" s="47"/>
      <c r="IS138" s="47"/>
      <c r="IT138" s="47"/>
      <c r="IU138" s="47"/>
      <c r="IV138" s="47"/>
    </row>
    <row r="139" spans="1:256" s="25" customFormat="1" ht="12.75">
      <c r="A139" s="62"/>
      <c r="B139" s="253" t="s">
        <v>498</v>
      </c>
      <c r="C139" s="253"/>
      <c r="D139" s="254"/>
      <c r="E139" s="63">
        <f>SUM(E102:E138)</f>
        <v>4657680</v>
      </c>
      <c r="F139" s="63">
        <f>SUM(F102:F138)</f>
        <v>-107421</v>
      </c>
      <c r="G139" s="63">
        <f>SUM(G102:G138)</f>
        <v>4550259</v>
      </c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  <c r="EA139" s="47"/>
      <c r="EB139" s="47"/>
      <c r="EC139" s="47"/>
      <c r="ED139" s="47"/>
      <c r="EE139" s="47"/>
      <c r="EF139" s="47"/>
      <c r="EG139" s="47"/>
      <c r="EH139" s="47"/>
      <c r="EI139" s="47"/>
      <c r="EJ139" s="47"/>
      <c r="EK139" s="47"/>
      <c r="EL139" s="47"/>
      <c r="EM139" s="47"/>
      <c r="EN139" s="47"/>
      <c r="EO139" s="47"/>
      <c r="EP139" s="47"/>
      <c r="EQ139" s="47"/>
      <c r="ER139" s="47"/>
      <c r="ES139" s="47"/>
      <c r="ET139" s="47"/>
      <c r="EU139" s="47"/>
      <c r="EV139" s="47"/>
      <c r="EW139" s="47"/>
      <c r="EX139" s="47"/>
      <c r="EY139" s="47"/>
      <c r="EZ139" s="47"/>
      <c r="FA139" s="47"/>
      <c r="FB139" s="47"/>
      <c r="FC139" s="47"/>
      <c r="FD139" s="47"/>
      <c r="FE139" s="47"/>
      <c r="FF139" s="47"/>
      <c r="FG139" s="47"/>
      <c r="FH139" s="47"/>
      <c r="FI139" s="47"/>
      <c r="FJ139" s="47"/>
      <c r="FK139" s="47"/>
      <c r="FL139" s="47"/>
      <c r="FM139" s="47"/>
      <c r="FN139" s="47"/>
      <c r="FO139" s="47"/>
      <c r="FP139" s="47"/>
      <c r="FQ139" s="47"/>
      <c r="FR139" s="47"/>
      <c r="FS139" s="47"/>
      <c r="FT139" s="47"/>
      <c r="FU139" s="47"/>
      <c r="FV139" s="47"/>
      <c r="FW139" s="47"/>
      <c r="FX139" s="47"/>
      <c r="FY139" s="47"/>
      <c r="FZ139" s="47"/>
      <c r="GA139" s="47"/>
      <c r="GB139" s="47"/>
      <c r="GC139" s="47"/>
      <c r="GD139" s="47"/>
      <c r="GE139" s="47"/>
      <c r="GF139" s="47"/>
      <c r="GG139" s="47"/>
      <c r="GH139" s="47"/>
      <c r="GI139" s="47"/>
      <c r="GJ139" s="47"/>
      <c r="GK139" s="47"/>
      <c r="GL139" s="47"/>
      <c r="GM139" s="47"/>
      <c r="GN139" s="47"/>
      <c r="GO139" s="47"/>
      <c r="GP139" s="47"/>
      <c r="GQ139" s="47"/>
      <c r="GR139" s="47"/>
      <c r="GS139" s="47"/>
      <c r="GT139" s="47"/>
      <c r="GU139" s="47"/>
      <c r="GV139" s="47"/>
      <c r="GW139" s="47"/>
      <c r="GX139" s="47"/>
      <c r="GY139" s="47"/>
      <c r="GZ139" s="47"/>
      <c r="HA139" s="47"/>
      <c r="HB139" s="47"/>
      <c r="HC139" s="47"/>
      <c r="HD139" s="47"/>
      <c r="HE139" s="47"/>
      <c r="HF139" s="47"/>
      <c r="HG139" s="47"/>
      <c r="HH139" s="47"/>
      <c r="HI139" s="47"/>
      <c r="HJ139" s="47"/>
      <c r="HK139" s="47"/>
      <c r="HL139" s="47"/>
      <c r="HM139" s="47"/>
      <c r="HN139" s="47"/>
      <c r="HO139" s="47"/>
      <c r="HP139" s="47"/>
      <c r="HQ139" s="47"/>
      <c r="HR139" s="47"/>
      <c r="HS139" s="47"/>
      <c r="HT139" s="47"/>
      <c r="HU139" s="47"/>
      <c r="HV139" s="47"/>
      <c r="HW139" s="47"/>
      <c r="HX139" s="47"/>
      <c r="HY139" s="47"/>
      <c r="HZ139" s="47"/>
      <c r="IA139" s="47"/>
      <c r="IB139" s="47"/>
      <c r="IC139" s="47"/>
      <c r="ID139" s="47"/>
      <c r="IE139" s="47"/>
      <c r="IF139" s="47"/>
      <c r="IG139" s="47"/>
      <c r="IH139" s="47"/>
      <c r="II139" s="47"/>
      <c r="IJ139" s="47"/>
      <c r="IK139" s="47"/>
      <c r="IL139" s="47"/>
      <c r="IM139" s="47"/>
      <c r="IN139" s="47"/>
      <c r="IO139" s="47"/>
      <c r="IP139" s="47"/>
      <c r="IQ139" s="47"/>
      <c r="IR139" s="47"/>
      <c r="IS139" s="47"/>
      <c r="IT139" s="47"/>
      <c r="IU139" s="47"/>
      <c r="IV139" s="47"/>
    </row>
    <row r="141" spans="5:6" ht="15">
      <c r="E141" s="42" t="s">
        <v>30</v>
      </c>
      <c r="F141" s="42"/>
    </row>
    <row r="142" spans="5:6" ht="15">
      <c r="E142" s="42"/>
      <c r="F142" s="42"/>
    </row>
    <row r="143" spans="5:6" ht="15">
      <c r="E143" s="42" t="s">
        <v>500</v>
      </c>
      <c r="F143" s="42"/>
    </row>
  </sheetData>
  <sheetProtection/>
  <mergeCells count="58">
    <mergeCell ref="A83:C83"/>
    <mergeCell ref="D83:G83"/>
    <mergeCell ref="A84:D84"/>
    <mergeCell ref="A6:G6"/>
    <mergeCell ref="A7:G7"/>
    <mergeCell ref="B86:D86"/>
    <mergeCell ref="B87:D87"/>
    <mergeCell ref="C88:D88"/>
    <mergeCell ref="C89:D89"/>
    <mergeCell ref="C90:D90"/>
    <mergeCell ref="C91:D91"/>
    <mergeCell ref="C92:D92"/>
    <mergeCell ref="C93:D93"/>
    <mergeCell ref="C94:D94"/>
    <mergeCell ref="A95:E95"/>
    <mergeCell ref="B96:D96"/>
    <mergeCell ref="B97:D97"/>
    <mergeCell ref="C98:D98"/>
    <mergeCell ref="A99:E99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5:D115"/>
    <mergeCell ref="C116:D116"/>
    <mergeCell ref="C117:D117"/>
    <mergeCell ref="C126:D126"/>
    <mergeCell ref="C127:D127"/>
    <mergeCell ref="C118:D118"/>
    <mergeCell ref="C119:D119"/>
    <mergeCell ref="C120:D120"/>
    <mergeCell ref="C121:D121"/>
    <mergeCell ref="C122:D122"/>
    <mergeCell ref="C138:D138"/>
    <mergeCell ref="B139:D139"/>
    <mergeCell ref="C114:D114"/>
    <mergeCell ref="C133:D133"/>
    <mergeCell ref="C134:D134"/>
    <mergeCell ref="C135:D135"/>
    <mergeCell ref="C136:D136"/>
    <mergeCell ref="C137:D137"/>
    <mergeCell ref="C128:D128"/>
    <mergeCell ref="C129:D129"/>
    <mergeCell ref="C130:D130"/>
    <mergeCell ref="C131:D131"/>
    <mergeCell ref="C132:D132"/>
    <mergeCell ref="C123:D123"/>
    <mergeCell ref="C124:D124"/>
    <mergeCell ref="C125:D125"/>
  </mergeCells>
  <printOptions/>
  <pageMargins left="0.7" right="0.48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7">
      <selection activeCell="I26" sqref="I26"/>
    </sheetView>
  </sheetViews>
  <sheetFormatPr defaultColWidth="5.140625" defaultRowHeight="15"/>
  <cols>
    <col min="1" max="1" width="5.8515625" style="0" customWidth="1"/>
    <col min="2" max="3" width="6.8515625" style="0" customWidth="1"/>
    <col min="4" max="4" width="39.7109375" style="0" customWidth="1"/>
    <col min="5" max="5" width="12.00390625" style="0" customWidth="1"/>
    <col min="6" max="6" width="12.140625" style="0" customWidth="1"/>
    <col min="7" max="8" width="5.140625" style="0" customWidth="1"/>
    <col min="9" max="9" width="16.140625" style="0" customWidth="1"/>
  </cols>
  <sheetData>
    <row r="1" spans="1:6" ht="15">
      <c r="A1" s="98"/>
      <c r="B1" s="98"/>
      <c r="C1" s="98"/>
      <c r="D1" s="99" t="s">
        <v>542</v>
      </c>
      <c r="E1" s="100"/>
      <c r="F1" s="100"/>
    </row>
    <row r="2" spans="1:6" ht="15">
      <c r="A2" s="98"/>
      <c r="B2" s="98"/>
      <c r="C2" s="98"/>
      <c r="D2" s="99" t="s">
        <v>561</v>
      </c>
      <c r="E2" s="100"/>
      <c r="F2" s="100"/>
    </row>
    <row r="3" spans="1:6" ht="15">
      <c r="A3" s="98"/>
      <c r="B3" s="98"/>
      <c r="C3" s="98"/>
      <c r="D3" s="99" t="s">
        <v>543</v>
      </c>
      <c r="E3" s="100"/>
      <c r="F3" s="100"/>
    </row>
    <row r="4" spans="1:6" ht="15">
      <c r="A4" s="98"/>
      <c r="B4" s="98"/>
      <c r="C4" s="98"/>
      <c r="D4" s="99" t="s">
        <v>562</v>
      </c>
      <c r="E4" s="100"/>
      <c r="F4" s="100"/>
    </row>
    <row r="5" spans="1:6" ht="30.75" customHeight="1">
      <c r="A5" s="98"/>
      <c r="B5" s="98"/>
      <c r="C5" s="98"/>
      <c r="D5" s="98"/>
      <c r="E5" s="98"/>
      <c r="F5" s="98"/>
    </row>
    <row r="6" spans="1:6" ht="32.25" customHeight="1">
      <c r="A6" s="280" t="s">
        <v>544</v>
      </c>
      <c r="B6" s="280"/>
      <c r="C6" s="280"/>
      <c r="D6" s="280"/>
      <c r="E6" s="280"/>
      <c r="F6" s="280"/>
    </row>
    <row r="7" spans="1:6" s="101" customFormat="1" ht="15" customHeight="1">
      <c r="A7" s="286" t="s">
        <v>545</v>
      </c>
      <c r="B7" s="286"/>
      <c r="C7" s="286"/>
      <c r="D7" s="286"/>
      <c r="E7" s="286"/>
      <c r="F7" s="286"/>
    </row>
    <row r="8" spans="1:6" ht="19.5" customHeight="1">
      <c r="A8" s="98"/>
      <c r="B8" s="98"/>
      <c r="C8" s="98"/>
      <c r="D8" s="98"/>
      <c r="E8" s="98"/>
      <c r="F8" s="98"/>
    </row>
    <row r="9" spans="1:6" ht="25.5" customHeight="1">
      <c r="A9" s="102" t="s">
        <v>60</v>
      </c>
      <c r="B9" s="103" t="s">
        <v>506</v>
      </c>
      <c r="C9" s="103" t="s">
        <v>18</v>
      </c>
      <c r="D9" s="102" t="s">
        <v>546</v>
      </c>
      <c r="E9" s="102" t="s">
        <v>13</v>
      </c>
      <c r="F9" s="102" t="s">
        <v>14</v>
      </c>
    </row>
    <row r="10" spans="1:6" s="1" customFormat="1" ht="24" customHeight="1">
      <c r="A10" s="104">
        <v>600</v>
      </c>
      <c r="B10" s="105"/>
      <c r="C10" s="104"/>
      <c r="D10" s="104" t="s">
        <v>231</v>
      </c>
      <c r="E10" s="106"/>
      <c r="F10" s="106">
        <f>F11</f>
        <v>58464</v>
      </c>
    </row>
    <row r="11" spans="1:15" ht="15">
      <c r="A11" s="107"/>
      <c r="B11" s="107">
        <v>60004</v>
      </c>
      <c r="C11" s="107"/>
      <c r="D11" s="107" t="s">
        <v>547</v>
      </c>
      <c r="E11" s="108"/>
      <c r="F11" s="108">
        <v>58464</v>
      </c>
      <c r="O11" s="109"/>
    </row>
    <row r="12" spans="1:11" ht="22.5">
      <c r="A12" s="107"/>
      <c r="B12" s="107"/>
      <c r="C12" s="107">
        <v>2310</v>
      </c>
      <c r="D12" s="110" t="s">
        <v>548</v>
      </c>
      <c r="E12" s="108"/>
      <c r="F12" s="111" t="s">
        <v>563</v>
      </c>
      <c r="I12" s="88"/>
      <c r="J12" s="88"/>
      <c r="K12" s="112"/>
    </row>
    <row r="13" spans="1:6" s="1" customFormat="1" ht="24" customHeight="1">
      <c r="A13" s="104">
        <v>801</v>
      </c>
      <c r="B13" s="104"/>
      <c r="C13" s="104"/>
      <c r="D13" s="104" t="s">
        <v>549</v>
      </c>
      <c r="E13" s="106">
        <v>300000</v>
      </c>
      <c r="F13" s="106">
        <f>F14+F16+F19</f>
        <v>490000</v>
      </c>
    </row>
    <row r="14" spans="1:6" s="1" customFormat="1" ht="12.75">
      <c r="A14" s="104"/>
      <c r="B14" s="113">
        <v>80103</v>
      </c>
      <c r="C14" s="113"/>
      <c r="D14" s="113" t="s">
        <v>550</v>
      </c>
      <c r="E14" s="114"/>
      <c r="F14" s="114">
        <v>6000</v>
      </c>
    </row>
    <row r="15" spans="1:6" s="1" customFormat="1" ht="37.5" customHeight="1">
      <c r="A15" s="104"/>
      <c r="B15" s="113"/>
      <c r="C15" s="113">
        <v>2310</v>
      </c>
      <c r="D15" s="110" t="s">
        <v>551</v>
      </c>
      <c r="E15" s="114"/>
      <c r="F15" s="115" t="s">
        <v>564</v>
      </c>
    </row>
    <row r="16" spans="1:6" ht="15">
      <c r="A16" s="107"/>
      <c r="B16" s="107">
        <v>80104</v>
      </c>
      <c r="C16" s="107"/>
      <c r="D16" s="107" t="s">
        <v>552</v>
      </c>
      <c r="E16" s="116" t="str">
        <f>E17</f>
        <v>155 000,00                        +145 000,00                                               =300 000,00</v>
      </c>
      <c r="F16" s="108">
        <v>484000</v>
      </c>
    </row>
    <row r="17" spans="1:6" ht="36.75" customHeight="1">
      <c r="A17" s="107"/>
      <c r="B17" s="107"/>
      <c r="C17" s="107">
        <v>2310</v>
      </c>
      <c r="D17" s="110" t="s">
        <v>551</v>
      </c>
      <c r="E17" s="111" t="s">
        <v>565</v>
      </c>
      <c r="F17" s="111" t="s">
        <v>676</v>
      </c>
    </row>
    <row r="18" spans="1:6" ht="39.75" customHeight="1">
      <c r="A18" s="107"/>
      <c r="B18" s="107"/>
      <c r="C18" s="107">
        <v>4010</v>
      </c>
      <c r="D18" s="110" t="s">
        <v>553</v>
      </c>
      <c r="E18" s="117"/>
      <c r="F18" s="118" t="s">
        <v>566</v>
      </c>
    </row>
    <row r="19" spans="1:6" ht="15">
      <c r="A19" s="107"/>
      <c r="B19" s="107">
        <v>80105</v>
      </c>
      <c r="C19" s="107"/>
      <c r="D19" s="107" t="s">
        <v>554</v>
      </c>
      <c r="E19" s="108"/>
      <c r="F19" s="108">
        <v>0</v>
      </c>
    </row>
    <row r="20" spans="1:6" ht="34.5" customHeight="1">
      <c r="A20" s="107"/>
      <c r="B20" s="107"/>
      <c r="C20" s="107">
        <v>2310</v>
      </c>
      <c r="D20" s="110" t="s">
        <v>555</v>
      </c>
      <c r="E20" s="108"/>
      <c r="F20" s="118" t="s">
        <v>567</v>
      </c>
    </row>
    <row r="21" spans="1:6" ht="24" customHeight="1">
      <c r="A21" s="119">
        <v>900</v>
      </c>
      <c r="B21" s="119"/>
      <c r="C21" s="119"/>
      <c r="D21" s="120" t="s">
        <v>204</v>
      </c>
      <c r="E21" s="121"/>
      <c r="F21" s="121">
        <v>15000</v>
      </c>
    </row>
    <row r="22" spans="1:6" ht="15">
      <c r="A22" s="107"/>
      <c r="B22" s="107">
        <v>90002</v>
      </c>
      <c r="C22" s="107"/>
      <c r="D22" s="110" t="s">
        <v>556</v>
      </c>
      <c r="E22" s="108"/>
      <c r="F22" s="108">
        <v>15000</v>
      </c>
    </row>
    <row r="23" spans="1:6" ht="15">
      <c r="A23" s="107"/>
      <c r="B23" s="107"/>
      <c r="C23" s="107">
        <v>2320</v>
      </c>
      <c r="D23" s="110" t="s">
        <v>557</v>
      </c>
      <c r="E23" s="108"/>
      <c r="F23" s="122" t="s">
        <v>134</v>
      </c>
    </row>
    <row r="24" spans="1:6" s="1" customFormat="1" ht="12.75">
      <c r="A24" s="104"/>
      <c r="B24" s="104"/>
      <c r="C24" s="104"/>
      <c r="D24" s="104" t="s">
        <v>62</v>
      </c>
      <c r="E24" s="106">
        <v>155000</v>
      </c>
      <c r="F24" s="106">
        <v>445464</v>
      </c>
    </row>
    <row r="25" spans="1:6" ht="15">
      <c r="A25" s="107"/>
      <c r="B25" s="107"/>
      <c r="C25" s="107"/>
      <c r="D25" s="123" t="s">
        <v>522</v>
      </c>
      <c r="E25" s="108">
        <v>145000</v>
      </c>
      <c r="F25" s="108">
        <v>118000</v>
      </c>
    </row>
    <row r="26" spans="1:9" s="125" customFormat="1" ht="15">
      <c r="A26" s="119"/>
      <c r="B26" s="119"/>
      <c r="C26" s="119"/>
      <c r="D26" s="124" t="s">
        <v>558</v>
      </c>
      <c r="E26" s="121">
        <f>E24+E25</f>
        <v>300000</v>
      </c>
      <c r="F26" s="121">
        <f>F24+F25</f>
        <v>563464</v>
      </c>
      <c r="I26" s="126"/>
    </row>
    <row r="27" spans="1:6" ht="15">
      <c r="A27" s="98"/>
      <c r="B27" s="98"/>
      <c r="C27" s="98"/>
      <c r="E27" s="98"/>
      <c r="F27" s="98"/>
    </row>
    <row r="28" spans="1:6" ht="27" customHeight="1">
      <c r="A28" s="98"/>
      <c r="B28" s="98"/>
      <c r="C28" s="98"/>
      <c r="E28" s="98"/>
      <c r="F28" s="127"/>
    </row>
    <row r="29" spans="1:6" ht="15">
      <c r="A29" s="98"/>
      <c r="B29" s="98"/>
      <c r="C29" s="98"/>
      <c r="D29" s="128" t="s">
        <v>559</v>
      </c>
      <c r="E29" s="129"/>
      <c r="F29" s="98"/>
    </row>
    <row r="30" spans="1:6" ht="15">
      <c r="A30" s="98"/>
      <c r="B30" s="98"/>
      <c r="C30" s="98"/>
      <c r="D30" s="128"/>
      <c r="E30" s="129"/>
      <c r="F30" s="98"/>
    </row>
    <row r="31" spans="4:5" ht="15">
      <c r="D31" s="128" t="s">
        <v>560</v>
      </c>
      <c r="E31" s="130"/>
    </row>
  </sheetData>
  <sheetProtection/>
  <mergeCells count="2">
    <mergeCell ref="A6:F6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8">
      <selection activeCell="A8" sqref="A8:F8"/>
    </sheetView>
  </sheetViews>
  <sheetFormatPr defaultColWidth="9.140625" defaultRowHeight="15"/>
  <cols>
    <col min="1" max="1" width="5.28125" style="0" customWidth="1"/>
    <col min="3" max="3" width="35.8515625" style="0" customWidth="1"/>
    <col min="4" max="4" width="10.140625" style="0" customWidth="1"/>
    <col min="5" max="5" width="11.140625" style="0" customWidth="1"/>
    <col min="6" max="6" width="10.8515625" style="0" customWidth="1"/>
    <col min="7" max="7" width="10.00390625" style="0" bestFit="1" customWidth="1"/>
  </cols>
  <sheetData>
    <row r="1" spans="1:6" ht="15.75">
      <c r="A1" s="65"/>
      <c r="B1" s="65"/>
      <c r="C1" s="65"/>
      <c r="D1" s="66" t="s">
        <v>501</v>
      </c>
      <c r="E1" s="65"/>
      <c r="F1" s="65"/>
    </row>
    <row r="2" spans="1:6" ht="15.75">
      <c r="A2" s="65"/>
      <c r="B2" s="65"/>
      <c r="C2" s="65"/>
      <c r="D2" s="66" t="s">
        <v>228</v>
      </c>
      <c r="E2" s="65"/>
      <c r="F2" s="65"/>
    </row>
    <row r="3" spans="1:6" ht="15.75">
      <c r="A3" s="65"/>
      <c r="B3" s="65"/>
      <c r="C3" s="65"/>
      <c r="D3" s="66" t="s">
        <v>0</v>
      </c>
      <c r="E3" s="65"/>
      <c r="F3" s="65"/>
    </row>
    <row r="4" spans="1:6" ht="15.75">
      <c r="A4" s="65"/>
      <c r="B4" s="65"/>
      <c r="C4" s="65"/>
      <c r="D4" s="66" t="s">
        <v>533</v>
      </c>
      <c r="E4" s="65"/>
      <c r="F4" s="65"/>
    </row>
    <row r="5" spans="1:6" ht="15.75">
      <c r="A5" s="65"/>
      <c r="B5" s="65"/>
      <c r="C5" s="65"/>
      <c r="D5" s="65"/>
      <c r="E5" s="65"/>
      <c r="F5" s="65"/>
    </row>
    <row r="6" spans="1:6" ht="15.75">
      <c r="A6" s="65"/>
      <c r="B6" s="65"/>
      <c r="C6" s="65"/>
      <c r="D6" s="65"/>
      <c r="E6" s="65"/>
      <c r="F6" s="65"/>
    </row>
    <row r="7" spans="1:6" ht="45" customHeight="1">
      <c r="A7" s="289" t="s">
        <v>502</v>
      </c>
      <c r="B7" s="289"/>
      <c r="C7" s="289"/>
      <c r="D7" s="289"/>
      <c r="E7" s="289"/>
      <c r="F7" s="289"/>
    </row>
    <row r="8" spans="1:6" ht="24" customHeight="1">
      <c r="A8" s="286" t="s">
        <v>503</v>
      </c>
      <c r="B8" s="286"/>
      <c r="C8" s="286"/>
      <c r="D8" s="286"/>
      <c r="E8" s="286"/>
      <c r="F8" s="286"/>
    </row>
    <row r="9" ht="27" customHeight="1"/>
    <row r="10" spans="1:6" ht="30.75" customHeight="1">
      <c r="A10" s="67" t="s">
        <v>504</v>
      </c>
      <c r="B10" s="67"/>
      <c r="C10" s="67"/>
      <c r="D10" s="290" t="s">
        <v>505</v>
      </c>
      <c r="E10" s="290"/>
      <c r="F10" s="290"/>
    </row>
    <row r="11" spans="1:6" ht="30" customHeight="1">
      <c r="A11" s="68" t="s">
        <v>60</v>
      </c>
      <c r="B11" s="68" t="s">
        <v>506</v>
      </c>
      <c r="C11" s="68" t="s">
        <v>507</v>
      </c>
      <c r="D11" s="69" t="s">
        <v>508</v>
      </c>
      <c r="E11" s="69" t="s">
        <v>509</v>
      </c>
      <c r="F11" s="69" t="s">
        <v>510</v>
      </c>
    </row>
    <row r="12" spans="1:6" ht="48" customHeight="1">
      <c r="A12" s="70">
        <v>600</v>
      </c>
      <c r="B12" s="70">
        <v>60004</v>
      </c>
      <c r="C12" s="71" t="s">
        <v>511</v>
      </c>
      <c r="D12" s="72"/>
      <c r="E12" s="72"/>
      <c r="F12" s="73">
        <v>58464</v>
      </c>
    </row>
    <row r="13" spans="1:6" ht="38.25" customHeight="1">
      <c r="A13" s="70">
        <v>801</v>
      </c>
      <c r="B13" s="70">
        <v>80103</v>
      </c>
      <c r="C13" s="71" t="s">
        <v>512</v>
      </c>
      <c r="D13" s="72"/>
      <c r="E13" s="72"/>
      <c r="F13" s="73">
        <v>6000</v>
      </c>
    </row>
    <row r="14" spans="1:7" ht="38.25" customHeight="1">
      <c r="A14" s="70">
        <v>801</v>
      </c>
      <c r="B14" s="70">
        <v>80104</v>
      </c>
      <c r="C14" s="71" t="s">
        <v>513</v>
      </c>
      <c r="D14" s="72"/>
      <c r="E14" s="72"/>
      <c r="F14" s="73" t="s">
        <v>677</v>
      </c>
      <c r="G14" s="74"/>
    </row>
    <row r="15" spans="1:7" ht="15" customHeight="1">
      <c r="A15" s="70"/>
      <c r="B15" s="70"/>
      <c r="C15" s="71" t="s">
        <v>454</v>
      </c>
      <c r="D15" s="72"/>
      <c r="E15" s="72"/>
      <c r="F15" s="73"/>
      <c r="G15" s="74"/>
    </row>
    <row r="16" spans="1:7" ht="15">
      <c r="A16" s="75"/>
      <c r="B16" s="75"/>
      <c r="C16" s="71" t="s">
        <v>514</v>
      </c>
      <c r="D16" s="76"/>
      <c r="E16" s="76"/>
      <c r="F16" s="76">
        <v>113600</v>
      </c>
      <c r="G16" s="74"/>
    </row>
    <row r="17" spans="1:6" ht="15">
      <c r="A17" s="70"/>
      <c r="B17" s="70"/>
      <c r="C17" s="71" t="s">
        <v>515</v>
      </c>
      <c r="D17" s="76"/>
      <c r="E17" s="76"/>
      <c r="F17" s="76">
        <v>53000</v>
      </c>
    </row>
    <row r="18" spans="1:6" ht="15">
      <c r="A18" s="70"/>
      <c r="B18" s="70"/>
      <c r="C18" s="71" t="s">
        <v>516</v>
      </c>
      <c r="D18" s="76"/>
      <c r="E18" s="76"/>
      <c r="F18" s="76">
        <v>13400</v>
      </c>
    </row>
    <row r="19" spans="1:6" ht="15">
      <c r="A19" s="70"/>
      <c r="B19" s="70"/>
      <c r="C19" s="71" t="s">
        <v>517</v>
      </c>
      <c r="D19" s="76"/>
      <c r="E19" s="76"/>
      <c r="F19" s="76">
        <v>4000</v>
      </c>
    </row>
    <row r="20" spans="1:6" ht="35.25" customHeight="1">
      <c r="A20" s="70">
        <v>801</v>
      </c>
      <c r="B20" s="70">
        <v>80105</v>
      </c>
      <c r="C20" s="71" t="s">
        <v>518</v>
      </c>
      <c r="D20" s="76"/>
      <c r="E20" s="76"/>
      <c r="F20" s="73" t="s">
        <v>535</v>
      </c>
    </row>
    <row r="21" spans="1:6" ht="37.5" customHeight="1">
      <c r="A21" s="70">
        <v>900</v>
      </c>
      <c r="B21" s="70">
        <v>90017</v>
      </c>
      <c r="C21" s="71" t="s">
        <v>519</v>
      </c>
      <c r="D21" s="76"/>
      <c r="E21" s="73" t="s">
        <v>536</v>
      </c>
      <c r="F21" s="73" t="s">
        <v>537</v>
      </c>
    </row>
    <row r="22" spans="1:6" ht="37.5" customHeight="1">
      <c r="A22" s="70">
        <v>900</v>
      </c>
      <c r="B22" s="70">
        <v>90002</v>
      </c>
      <c r="C22" s="77" t="s">
        <v>520</v>
      </c>
      <c r="D22" s="76"/>
      <c r="E22" s="76"/>
      <c r="F22" s="76">
        <v>15000</v>
      </c>
    </row>
    <row r="23" spans="1:6" ht="35.25" customHeight="1">
      <c r="A23" s="78">
        <v>921</v>
      </c>
      <c r="B23" s="78">
        <v>92114</v>
      </c>
      <c r="C23" s="291" t="s">
        <v>521</v>
      </c>
      <c r="D23" s="91" t="s">
        <v>538</v>
      </c>
      <c r="E23" s="79"/>
      <c r="F23" s="91" t="s">
        <v>539</v>
      </c>
    </row>
    <row r="24" spans="1:6" ht="17.25" customHeight="1">
      <c r="A24" s="70">
        <v>921</v>
      </c>
      <c r="B24" s="70">
        <v>92116</v>
      </c>
      <c r="C24" s="292"/>
      <c r="D24" s="76">
        <v>153808</v>
      </c>
      <c r="E24" s="76"/>
      <c r="F24" s="76"/>
    </row>
    <row r="25" spans="1:7" ht="26.25" customHeight="1">
      <c r="A25" s="70"/>
      <c r="B25" s="70"/>
      <c r="C25" s="80" t="s">
        <v>540</v>
      </c>
      <c r="D25" s="81">
        <v>841603</v>
      </c>
      <c r="E25" s="81">
        <v>994274</v>
      </c>
      <c r="F25" s="81">
        <v>768170</v>
      </c>
      <c r="G25" s="74"/>
    </row>
    <row r="26" spans="1:6" ht="24" customHeight="1">
      <c r="A26" s="70"/>
      <c r="B26" s="70"/>
      <c r="C26" s="82" t="s">
        <v>522</v>
      </c>
      <c r="D26" s="81">
        <v>15000</v>
      </c>
      <c r="E26" s="81">
        <v>-60000</v>
      </c>
      <c r="F26" s="81">
        <v>18000</v>
      </c>
    </row>
    <row r="27" spans="1:6" ht="30" customHeight="1">
      <c r="A27" s="68"/>
      <c r="B27" s="68"/>
      <c r="C27" s="92" t="s">
        <v>523</v>
      </c>
      <c r="D27" s="93">
        <f>D25+D26</f>
        <v>856603</v>
      </c>
      <c r="E27" s="93">
        <f>E25+E26</f>
        <v>934274</v>
      </c>
      <c r="F27" s="93">
        <f>F25+F26</f>
        <v>786170</v>
      </c>
    </row>
    <row r="28" spans="1:6" ht="39" customHeight="1">
      <c r="A28" s="83"/>
      <c r="B28" s="83"/>
      <c r="C28" s="84" t="s">
        <v>7</v>
      </c>
      <c r="D28" s="293">
        <f>SUM(D27:F27)</f>
        <v>2577047</v>
      </c>
      <c r="E28" s="294"/>
      <c r="F28" s="294"/>
    </row>
    <row r="30" ht="6.75" customHeight="1"/>
    <row r="31" spans="1:6" ht="18" customHeight="1">
      <c r="A31" s="85" t="s">
        <v>524</v>
      </c>
      <c r="B31" s="85"/>
      <c r="C31" s="85"/>
      <c r="D31" s="295" t="s">
        <v>505</v>
      </c>
      <c r="E31" s="295"/>
      <c r="F31" s="295"/>
    </row>
    <row r="32" spans="1:6" ht="21" customHeight="1">
      <c r="A32" s="86" t="s">
        <v>60</v>
      </c>
      <c r="B32" s="86" t="s">
        <v>506</v>
      </c>
      <c r="C32" s="86" t="s">
        <v>507</v>
      </c>
      <c r="D32" s="87" t="s">
        <v>508</v>
      </c>
      <c r="E32" s="87" t="s">
        <v>509</v>
      </c>
      <c r="F32" s="87" t="s">
        <v>510</v>
      </c>
    </row>
    <row r="33" spans="1:6" ht="47.25" customHeight="1">
      <c r="A33" s="68">
        <v>801</v>
      </c>
      <c r="B33" s="68">
        <v>80101</v>
      </c>
      <c r="C33" s="71" t="s">
        <v>525</v>
      </c>
      <c r="D33" s="94" t="s">
        <v>534</v>
      </c>
      <c r="E33" s="76"/>
      <c r="F33" s="76"/>
    </row>
    <row r="34" spans="1:6" ht="44.25" customHeight="1">
      <c r="A34" s="68">
        <v>801</v>
      </c>
      <c r="B34" s="68">
        <v>80104</v>
      </c>
      <c r="C34" s="71" t="s">
        <v>526</v>
      </c>
      <c r="D34" s="94" t="s">
        <v>541</v>
      </c>
      <c r="E34" s="76"/>
      <c r="F34" s="76"/>
    </row>
    <row r="35" spans="1:7" ht="42.75" customHeight="1">
      <c r="A35" s="68">
        <v>801</v>
      </c>
      <c r="B35" s="68">
        <v>80104</v>
      </c>
      <c r="C35" s="71" t="s">
        <v>527</v>
      </c>
      <c r="D35" s="73" t="s">
        <v>678</v>
      </c>
      <c r="E35" s="76"/>
      <c r="F35" s="76"/>
      <c r="G35" s="74"/>
    </row>
    <row r="36" spans="1:6" ht="42.75" customHeight="1">
      <c r="A36" s="68">
        <v>801</v>
      </c>
      <c r="B36" s="68">
        <v>80104</v>
      </c>
      <c r="C36" s="71" t="s">
        <v>528</v>
      </c>
      <c r="D36" s="73" t="s">
        <v>679</v>
      </c>
      <c r="E36" s="76"/>
      <c r="F36" s="76"/>
    </row>
    <row r="37" spans="1:6" ht="29.25" customHeight="1">
      <c r="A37" s="68">
        <v>926</v>
      </c>
      <c r="B37" s="68">
        <v>92695</v>
      </c>
      <c r="C37" s="71" t="s">
        <v>529</v>
      </c>
      <c r="D37" s="76"/>
      <c r="E37" s="76"/>
      <c r="F37" s="76">
        <v>35000</v>
      </c>
    </row>
    <row r="38" spans="1:6" ht="22.5" customHeight="1">
      <c r="A38" s="68"/>
      <c r="B38" s="68"/>
      <c r="C38" s="95" t="s">
        <v>540</v>
      </c>
      <c r="D38" s="81">
        <v>1515850</v>
      </c>
      <c r="E38" s="81">
        <f>SUM(E33:E36)</f>
        <v>0</v>
      </c>
      <c r="F38" s="81">
        <f>SUM(F33:F37)</f>
        <v>35000</v>
      </c>
    </row>
    <row r="39" spans="1:6" ht="23.25" customHeight="1">
      <c r="A39" s="96"/>
      <c r="B39" s="96"/>
      <c r="C39" s="95" t="s">
        <v>530</v>
      </c>
      <c r="D39" s="97">
        <v>-27700</v>
      </c>
      <c r="E39" s="81"/>
      <c r="F39" s="81"/>
    </row>
    <row r="40" spans="1:6" ht="21" customHeight="1">
      <c r="A40" s="96"/>
      <c r="B40" s="96"/>
      <c r="C40" s="95" t="s">
        <v>531</v>
      </c>
      <c r="D40" s="81">
        <f>D38+D39</f>
        <v>1488150</v>
      </c>
      <c r="E40" s="81">
        <f>E38</f>
        <v>0</v>
      </c>
      <c r="F40" s="81">
        <f>F38</f>
        <v>35000</v>
      </c>
    </row>
    <row r="41" spans="3:6" ht="23.25" customHeight="1">
      <c r="C41" s="89" t="s">
        <v>532</v>
      </c>
      <c r="D41" s="287">
        <f>D40+F38</f>
        <v>1523150</v>
      </c>
      <c r="E41" s="288"/>
      <c r="F41" s="288"/>
    </row>
    <row r="42" ht="45.75" customHeight="1">
      <c r="C42" s="90"/>
    </row>
    <row r="43" spans="4:6" ht="15">
      <c r="D43" s="1" t="s">
        <v>30</v>
      </c>
      <c r="E43" s="1"/>
      <c r="F43" s="1"/>
    </row>
    <row r="44" spans="4:6" ht="15">
      <c r="D44" s="1"/>
      <c r="E44" s="1"/>
      <c r="F44" s="1"/>
    </row>
    <row r="45" spans="4:6" ht="15">
      <c r="D45" s="1" t="s">
        <v>31</v>
      </c>
      <c r="E45" s="1"/>
      <c r="F45" s="1"/>
    </row>
  </sheetData>
  <sheetProtection/>
  <mergeCells count="7">
    <mergeCell ref="D41:F41"/>
    <mergeCell ref="A7:F7"/>
    <mergeCell ref="A8:F8"/>
    <mergeCell ref="D10:F10"/>
    <mergeCell ref="C23:C24"/>
    <mergeCell ref="D28:F28"/>
    <mergeCell ref="D31:F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33">
      <selection activeCell="G36" sqref="G36"/>
    </sheetView>
  </sheetViews>
  <sheetFormatPr defaultColWidth="9.140625" defaultRowHeight="15"/>
  <cols>
    <col min="1" max="1" width="5.7109375" style="0" customWidth="1"/>
    <col min="2" max="2" width="6.8515625" style="0" customWidth="1"/>
    <col min="3" max="3" width="15.28125" style="0" customWidth="1"/>
    <col min="4" max="4" width="10.421875" style="0" customWidth="1"/>
    <col min="5" max="5" width="11.7109375" style="0" customWidth="1"/>
    <col min="6" max="6" width="11.00390625" style="0" customWidth="1"/>
    <col min="7" max="7" width="12.00390625" style="0" customWidth="1"/>
    <col min="8" max="8" width="10.57421875" style="0" customWidth="1"/>
  </cols>
  <sheetData>
    <row r="1" ht="15">
      <c r="F1" s="1" t="s">
        <v>568</v>
      </c>
    </row>
    <row r="2" ht="15">
      <c r="F2" s="1" t="s">
        <v>36</v>
      </c>
    </row>
    <row r="3" ht="15">
      <c r="F3" s="1" t="s">
        <v>0</v>
      </c>
    </row>
    <row r="4" ht="15">
      <c r="F4" s="1" t="s">
        <v>37</v>
      </c>
    </row>
    <row r="5" ht="15">
      <c r="F5" s="1"/>
    </row>
    <row r="6" spans="1:8" ht="55.5" customHeight="1">
      <c r="A6" s="296" t="s">
        <v>53</v>
      </c>
      <c r="B6" s="296"/>
      <c r="C6" s="296"/>
      <c r="D6" s="296"/>
      <c r="E6" s="296"/>
      <c r="F6" s="296"/>
      <c r="G6" s="296"/>
      <c r="H6" s="296"/>
    </row>
    <row r="7" spans="1:8" ht="24" customHeight="1">
      <c r="A7" s="300" t="s">
        <v>35</v>
      </c>
      <c r="B7" s="300"/>
      <c r="C7" s="300"/>
      <c r="D7" s="300"/>
      <c r="E7" s="300"/>
      <c r="F7" s="300"/>
      <c r="G7" s="300"/>
      <c r="H7" s="300"/>
    </row>
    <row r="8" ht="36.75" customHeight="1"/>
    <row r="9" spans="1:8" ht="15">
      <c r="A9" s="301" t="s">
        <v>1</v>
      </c>
      <c r="B9" s="302" t="s">
        <v>2</v>
      </c>
      <c r="C9" s="303"/>
      <c r="D9" s="301" t="s">
        <v>3</v>
      </c>
      <c r="E9" s="306" t="s">
        <v>4</v>
      </c>
      <c r="F9" s="306"/>
      <c r="G9" s="18" t="s">
        <v>5</v>
      </c>
      <c r="H9" s="301" t="s">
        <v>6</v>
      </c>
    </row>
    <row r="10" spans="1:8" ht="56.25" customHeight="1">
      <c r="A10" s="301"/>
      <c r="B10" s="304"/>
      <c r="C10" s="305"/>
      <c r="D10" s="301"/>
      <c r="E10" s="18" t="s">
        <v>7</v>
      </c>
      <c r="F10" s="19" t="s">
        <v>8</v>
      </c>
      <c r="G10" s="18" t="s">
        <v>7</v>
      </c>
      <c r="H10" s="301"/>
    </row>
    <row r="11" spans="1:8" s="3" customFormat="1" ht="26.25" customHeight="1">
      <c r="A11" s="20" t="s">
        <v>9</v>
      </c>
      <c r="B11" s="307" t="s">
        <v>10</v>
      </c>
      <c r="C11" s="308"/>
      <c r="D11" s="21">
        <f>D12+D13</f>
        <v>70000</v>
      </c>
      <c r="E11" s="21">
        <v>4015619</v>
      </c>
      <c r="F11" s="21">
        <v>1079274</v>
      </c>
      <c r="G11" s="21">
        <v>4015619</v>
      </c>
      <c r="H11" s="21">
        <f>H12+H13</f>
        <v>70000</v>
      </c>
    </row>
    <row r="12" spans="1:8" ht="48.75" customHeight="1">
      <c r="A12" s="22"/>
      <c r="B12" s="309" t="s">
        <v>11</v>
      </c>
      <c r="C12" s="308"/>
      <c r="D12" s="133">
        <v>70000</v>
      </c>
      <c r="E12" s="132" t="s">
        <v>570</v>
      </c>
      <c r="F12" s="132" t="s">
        <v>569</v>
      </c>
      <c r="G12" s="132" t="s">
        <v>570</v>
      </c>
      <c r="H12" s="133">
        <v>70000</v>
      </c>
    </row>
    <row r="13" spans="1:8" ht="60.75" customHeight="1">
      <c r="A13" s="22"/>
      <c r="B13" s="309" t="s">
        <v>12</v>
      </c>
      <c r="C13" s="308"/>
      <c r="D13" s="22"/>
      <c r="E13" s="131" t="s">
        <v>571</v>
      </c>
      <c r="F13" s="131" t="s">
        <v>571</v>
      </c>
      <c r="G13" s="131" t="s">
        <v>571</v>
      </c>
      <c r="H13" s="22"/>
    </row>
    <row r="14" spans="1:8" ht="15">
      <c r="A14" s="6"/>
      <c r="B14" s="6"/>
      <c r="C14" s="7"/>
      <c r="D14" s="6"/>
      <c r="E14" s="6"/>
      <c r="F14" s="6"/>
      <c r="G14" s="6"/>
      <c r="H14" s="6"/>
    </row>
    <row r="15" spans="1:8" ht="15">
      <c r="A15" s="6"/>
      <c r="B15" s="6"/>
      <c r="C15" s="7"/>
      <c r="D15" s="6"/>
      <c r="E15" s="6"/>
      <c r="F15" s="6"/>
      <c r="G15" s="6"/>
      <c r="H15" s="6"/>
    </row>
    <row r="16" spans="1:8" ht="15">
      <c r="A16" s="8"/>
      <c r="B16" s="8"/>
      <c r="C16" s="9"/>
      <c r="D16" s="9"/>
      <c r="G16" s="2" t="s">
        <v>13</v>
      </c>
      <c r="H16" s="2" t="s">
        <v>14</v>
      </c>
    </row>
    <row r="17" spans="1:10" s="12" customFormat="1" ht="24.75" customHeight="1">
      <c r="A17" s="10" t="s">
        <v>15</v>
      </c>
      <c r="B17" s="310" t="s">
        <v>16</v>
      </c>
      <c r="C17" s="311"/>
      <c r="D17" s="311"/>
      <c r="E17" s="311"/>
      <c r="F17" s="312"/>
      <c r="G17" s="11">
        <f>G19+G33</f>
        <v>312000</v>
      </c>
      <c r="H17" s="11">
        <f>H19+H33</f>
        <v>312000</v>
      </c>
      <c r="J17" s="13"/>
    </row>
    <row r="18" spans="1:8" ht="27.75" customHeight="1">
      <c r="A18" s="14" t="s">
        <v>17</v>
      </c>
      <c r="B18" s="14" t="s">
        <v>18</v>
      </c>
      <c r="C18" s="313" t="s">
        <v>19</v>
      </c>
      <c r="D18" s="314"/>
      <c r="E18" s="314"/>
      <c r="F18" s="315"/>
      <c r="G18" s="5"/>
      <c r="H18" s="5"/>
    </row>
    <row r="19" spans="1:8" s="15" customFormat="1" ht="24" customHeight="1">
      <c r="A19" s="297" t="s">
        <v>20</v>
      </c>
      <c r="B19" s="298"/>
      <c r="C19" s="298"/>
      <c r="D19" s="298"/>
      <c r="E19" s="298"/>
      <c r="F19" s="299"/>
      <c r="G19" s="21">
        <f>G20+G27</f>
        <v>134700</v>
      </c>
      <c r="H19" s="21">
        <f>H20+H27</f>
        <v>134700</v>
      </c>
    </row>
    <row r="20" spans="1:8" ht="22.5" customHeight="1">
      <c r="A20" s="22">
        <v>80148</v>
      </c>
      <c r="B20" s="229"/>
      <c r="C20" s="316" t="s">
        <v>21</v>
      </c>
      <c r="D20" s="317"/>
      <c r="E20" s="317"/>
      <c r="F20" s="308"/>
      <c r="G20" s="230">
        <v>128000</v>
      </c>
      <c r="H20" s="230">
        <v>128000</v>
      </c>
    </row>
    <row r="21" spans="1:8" ht="42" customHeight="1">
      <c r="A21" s="22"/>
      <c r="B21" s="231" t="s">
        <v>32</v>
      </c>
      <c r="C21" s="318" t="s">
        <v>22</v>
      </c>
      <c r="D21" s="319"/>
      <c r="E21" s="319"/>
      <c r="F21" s="320"/>
      <c r="G21" s="232" t="s">
        <v>39</v>
      </c>
      <c r="H21" s="233"/>
    </row>
    <row r="22" spans="1:8" ht="45" customHeight="1">
      <c r="A22" s="22"/>
      <c r="B22" s="231" t="s">
        <v>33</v>
      </c>
      <c r="C22" s="318" t="s">
        <v>23</v>
      </c>
      <c r="D22" s="319"/>
      <c r="E22" s="319"/>
      <c r="F22" s="320"/>
      <c r="G22" s="232" t="s">
        <v>38</v>
      </c>
      <c r="H22" s="233"/>
    </row>
    <row r="23" spans="1:8" ht="42.75" customHeight="1">
      <c r="A23" s="22"/>
      <c r="B23" s="213">
        <v>4210</v>
      </c>
      <c r="C23" s="318" t="s">
        <v>24</v>
      </c>
      <c r="D23" s="321"/>
      <c r="E23" s="321"/>
      <c r="F23" s="322"/>
      <c r="G23" s="230"/>
      <c r="H23" s="232" t="s">
        <v>48</v>
      </c>
    </row>
    <row r="24" spans="1:8" ht="40.5" customHeight="1">
      <c r="A24" s="22"/>
      <c r="B24" s="213">
        <v>4220</v>
      </c>
      <c r="C24" s="318" t="s">
        <v>25</v>
      </c>
      <c r="D24" s="319"/>
      <c r="E24" s="319"/>
      <c r="F24" s="320"/>
      <c r="G24" s="130"/>
      <c r="H24" s="232" t="s">
        <v>49</v>
      </c>
    </row>
    <row r="25" spans="1:8" ht="42" customHeight="1">
      <c r="A25" s="22"/>
      <c r="B25" s="213">
        <v>4300</v>
      </c>
      <c r="C25" s="318" t="s">
        <v>26</v>
      </c>
      <c r="D25" s="319"/>
      <c r="E25" s="319"/>
      <c r="F25" s="320"/>
      <c r="G25" s="234"/>
      <c r="H25" s="232" t="s">
        <v>50</v>
      </c>
    </row>
    <row r="26" spans="1:8" ht="26.25">
      <c r="A26" s="14" t="s">
        <v>17</v>
      </c>
      <c r="B26" s="14" t="s">
        <v>18</v>
      </c>
      <c r="C26" s="313" t="s">
        <v>19</v>
      </c>
      <c r="D26" s="314"/>
      <c r="E26" s="314"/>
      <c r="F26" s="315"/>
      <c r="G26" s="2" t="s">
        <v>13</v>
      </c>
      <c r="H26" s="2" t="s">
        <v>14</v>
      </c>
    </row>
    <row r="27" spans="1:8" ht="15">
      <c r="A27" s="22">
        <v>85495</v>
      </c>
      <c r="B27" s="229"/>
      <c r="C27" s="316" t="s">
        <v>27</v>
      </c>
      <c r="D27" s="317"/>
      <c r="E27" s="317"/>
      <c r="F27" s="308"/>
      <c r="G27" s="230">
        <v>6700</v>
      </c>
      <c r="H27" s="235">
        <v>6700</v>
      </c>
    </row>
    <row r="28" spans="1:8" ht="36.75">
      <c r="A28" s="22"/>
      <c r="B28" s="231" t="s">
        <v>32</v>
      </c>
      <c r="C28" s="318" t="s">
        <v>22</v>
      </c>
      <c r="D28" s="319"/>
      <c r="E28" s="319"/>
      <c r="F28" s="320"/>
      <c r="G28" s="236" t="s">
        <v>40</v>
      </c>
      <c r="H28" s="235"/>
    </row>
    <row r="29" spans="1:8" ht="36.75">
      <c r="A29" s="22"/>
      <c r="B29" s="231" t="s">
        <v>34</v>
      </c>
      <c r="C29" s="237" t="s">
        <v>28</v>
      </c>
      <c r="D29" s="238"/>
      <c r="E29" s="238"/>
      <c r="F29" s="239"/>
      <c r="G29" s="240" t="s">
        <v>41</v>
      </c>
      <c r="H29" s="235"/>
    </row>
    <row r="30" spans="1:8" ht="36.75">
      <c r="A30" s="22"/>
      <c r="B30" s="231" t="s">
        <v>33</v>
      </c>
      <c r="C30" s="318" t="s">
        <v>23</v>
      </c>
      <c r="D30" s="319"/>
      <c r="E30" s="319"/>
      <c r="F30" s="320"/>
      <c r="G30" s="232" t="s">
        <v>42</v>
      </c>
      <c r="H30" s="235"/>
    </row>
    <row r="31" spans="1:8" ht="36.75">
      <c r="A31" s="22"/>
      <c r="B31" s="229">
        <v>4210</v>
      </c>
      <c r="C31" s="316" t="s">
        <v>24</v>
      </c>
      <c r="D31" s="323"/>
      <c r="E31" s="323"/>
      <c r="F31" s="324"/>
      <c r="G31" s="130"/>
      <c r="H31" s="232" t="s">
        <v>51</v>
      </c>
    </row>
    <row r="32" spans="1:8" ht="36.75">
      <c r="A32" s="22"/>
      <c r="B32" s="229">
        <v>4300</v>
      </c>
      <c r="C32" s="316" t="s">
        <v>26</v>
      </c>
      <c r="D32" s="317"/>
      <c r="E32" s="317"/>
      <c r="F32" s="308"/>
      <c r="G32" s="234"/>
      <c r="H32" s="232" t="s">
        <v>52</v>
      </c>
    </row>
    <row r="33" spans="1:8" ht="15">
      <c r="A33" s="297" t="s">
        <v>29</v>
      </c>
      <c r="B33" s="298"/>
      <c r="C33" s="298"/>
      <c r="D33" s="298"/>
      <c r="E33" s="298"/>
      <c r="F33" s="299"/>
      <c r="G33" s="241">
        <f>G34+G40</f>
        <v>177300</v>
      </c>
      <c r="H33" s="241">
        <f>H34+H40</f>
        <v>177300</v>
      </c>
    </row>
    <row r="34" spans="1:8" ht="15">
      <c r="A34" s="22">
        <v>80148</v>
      </c>
      <c r="B34" s="229"/>
      <c r="C34" s="316" t="s">
        <v>21</v>
      </c>
      <c r="D34" s="317"/>
      <c r="E34" s="317"/>
      <c r="F34" s="308"/>
      <c r="G34" s="230">
        <v>167000</v>
      </c>
      <c r="H34" s="230">
        <v>167000</v>
      </c>
    </row>
    <row r="35" spans="1:8" ht="36.75">
      <c r="A35" s="22"/>
      <c r="B35" s="231" t="s">
        <v>32</v>
      </c>
      <c r="C35" s="318" t="s">
        <v>22</v>
      </c>
      <c r="D35" s="319"/>
      <c r="E35" s="319"/>
      <c r="F35" s="320"/>
      <c r="G35" s="232" t="s">
        <v>43</v>
      </c>
      <c r="H35" s="233"/>
    </row>
    <row r="36" spans="1:8" ht="36.75">
      <c r="A36" s="22"/>
      <c r="B36" s="231" t="s">
        <v>33</v>
      </c>
      <c r="C36" s="318" t="s">
        <v>23</v>
      </c>
      <c r="D36" s="319"/>
      <c r="E36" s="319"/>
      <c r="F36" s="320"/>
      <c r="G36" s="232" t="s">
        <v>38</v>
      </c>
      <c r="H36" s="233"/>
    </row>
    <row r="37" spans="1:8" ht="36.75">
      <c r="A37" s="22"/>
      <c r="B37" s="213">
        <v>4210</v>
      </c>
      <c r="C37" s="318" t="s">
        <v>24</v>
      </c>
      <c r="D37" s="321"/>
      <c r="E37" s="321"/>
      <c r="F37" s="322"/>
      <c r="G37" s="230"/>
      <c r="H37" s="232" t="s">
        <v>652</v>
      </c>
    </row>
    <row r="38" spans="1:8" ht="36.75">
      <c r="A38" s="22"/>
      <c r="B38" s="213">
        <v>4220</v>
      </c>
      <c r="C38" s="318" t="s">
        <v>25</v>
      </c>
      <c r="D38" s="319"/>
      <c r="E38" s="319"/>
      <c r="F38" s="320"/>
      <c r="G38" s="130"/>
      <c r="H38" s="232" t="s">
        <v>45</v>
      </c>
    </row>
    <row r="39" spans="1:8" ht="36.75">
      <c r="A39" s="22"/>
      <c r="B39" s="213">
        <v>4300</v>
      </c>
      <c r="C39" s="318" t="s">
        <v>26</v>
      </c>
      <c r="D39" s="319"/>
      <c r="E39" s="319"/>
      <c r="F39" s="320"/>
      <c r="G39" s="234"/>
      <c r="H39" s="232" t="s">
        <v>46</v>
      </c>
    </row>
    <row r="40" spans="1:8" ht="15">
      <c r="A40" s="22">
        <v>85495</v>
      </c>
      <c r="B40" s="229"/>
      <c r="C40" s="316" t="s">
        <v>27</v>
      </c>
      <c r="D40" s="317"/>
      <c r="E40" s="317"/>
      <c r="F40" s="308"/>
      <c r="G40" s="230">
        <f>SUM(G41:G43)</f>
        <v>10300</v>
      </c>
      <c r="H40" s="235">
        <v>10300</v>
      </c>
    </row>
    <row r="41" spans="1:8" ht="15">
      <c r="A41" s="22"/>
      <c r="B41" s="242" t="s">
        <v>32</v>
      </c>
      <c r="C41" s="316" t="s">
        <v>22</v>
      </c>
      <c r="D41" s="317"/>
      <c r="E41" s="317"/>
      <c r="F41" s="308"/>
      <c r="G41" s="243">
        <v>10000</v>
      </c>
      <c r="H41" s="235"/>
    </row>
    <row r="42" spans="1:8" ht="15">
      <c r="A42" s="22"/>
      <c r="B42" s="242" t="s">
        <v>34</v>
      </c>
      <c r="C42" s="244" t="s">
        <v>28</v>
      </c>
      <c r="D42" s="245"/>
      <c r="E42" s="245"/>
      <c r="F42" s="214"/>
      <c r="G42" s="246">
        <v>300</v>
      </c>
      <c r="H42" s="235"/>
    </row>
    <row r="43" spans="1:8" ht="36.75">
      <c r="A43" s="22"/>
      <c r="B43" s="242" t="s">
        <v>33</v>
      </c>
      <c r="C43" s="316" t="s">
        <v>23</v>
      </c>
      <c r="D43" s="317"/>
      <c r="E43" s="317"/>
      <c r="F43" s="308"/>
      <c r="G43" s="232" t="s">
        <v>44</v>
      </c>
      <c r="H43" s="235"/>
    </row>
    <row r="44" spans="1:8" ht="36.75">
      <c r="A44" s="22"/>
      <c r="B44" s="213">
        <v>4210</v>
      </c>
      <c r="C44" s="318" t="s">
        <v>24</v>
      </c>
      <c r="D44" s="321"/>
      <c r="E44" s="321"/>
      <c r="F44" s="322"/>
      <c r="G44" s="130"/>
      <c r="H44" s="232" t="s">
        <v>685</v>
      </c>
    </row>
    <row r="45" spans="1:8" ht="36.75">
      <c r="A45" s="22"/>
      <c r="B45" s="213">
        <v>4300</v>
      </c>
      <c r="C45" s="318" t="s">
        <v>26</v>
      </c>
      <c r="D45" s="319"/>
      <c r="E45" s="319"/>
      <c r="F45" s="320"/>
      <c r="G45" s="234"/>
      <c r="H45" s="232" t="s">
        <v>47</v>
      </c>
    </row>
    <row r="47" ht="15">
      <c r="F47" s="17"/>
    </row>
    <row r="48" spans="6:7" ht="15">
      <c r="F48" s="1" t="s">
        <v>30</v>
      </c>
      <c r="G48" s="1"/>
    </row>
    <row r="49" spans="6:7" ht="15">
      <c r="F49" s="1"/>
      <c r="G49" s="1"/>
    </row>
    <row r="50" spans="6:7" ht="15">
      <c r="F50" s="1" t="s">
        <v>31</v>
      </c>
      <c r="G50" s="1"/>
    </row>
  </sheetData>
  <sheetProtection/>
  <mergeCells count="37">
    <mergeCell ref="C45:F45"/>
    <mergeCell ref="C34:F34"/>
    <mergeCell ref="C35:F35"/>
    <mergeCell ref="C36:F36"/>
    <mergeCell ref="C37:F37"/>
    <mergeCell ref="C38:F38"/>
    <mergeCell ref="C39:F39"/>
    <mergeCell ref="C40:F40"/>
    <mergeCell ref="C41:F41"/>
    <mergeCell ref="C43:F43"/>
    <mergeCell ref="C44:F44"/>
    <mergeCell ref="A33:F33"/>
    <mergeCell ref="C20:F20"/>
    <mergeCell ref="C21:F21"/>
    <mergeCell ref="C22:F22"/>
    <mergeCell ref="C23:F23"/>
    <mergeCell ref="C24:F24"/>
    <mergeCell ref="C25:F25"/>
    <mergeCell ref="C27:F27"/>
    <mergeCell ref="C28:F28"/>
    <mergeCell ref="C30:F30"/>
    <mergeCell ref="C31:F31"/>
    <mergeCell ref="C32:F32"/>
    <mergeCell ref="C26:F26"/>
    <mergeCell ref="A6:H6"/>
    <mergeCell ref="A19:F19"/>
    <mergeCell ref="A7:H7"/>
    <mergeCell ref="A9:A10"/>
    <mergeCell ref="B9:C10"/>
    <mergeCell ref="D9:D10"/>
    <mergeCell ref="E9:F9"/>
    <mergeCell ref="H9:H10"/>
    <mergeCell ref="B11:C11"/>
    <mergeCell ref="B12:C12"/>
    <mergeCell ref="B13:C13"/>
    <mergeCell ref="B17:F17"/>
    <mergeCell ref="C18:F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7">
      <selection activeCell="G15" sqref="G15"/>
    </sheetView>
  </sheetViews>
  <sheetFormatPr defaultColWidth="9.140625" defaultRowHeight="15"/>
  <cols>
    <col min="1" max="1" width="7.140625" style="0" customWidth="1"/>
    <col min="3" max="3" width="23.7109375" style="0" customWidth="1"/>
    <col min="4" max="4" width="26.8515625" style="0" customWidth="1"/>
    <col min="5" max="5" width="14.57421875" style="0" customWidth="1"/>
  </cols>
  <sheetData>
    <row r="1" ht="15">
      <c r="D1" s="1" t="s">
        <v>589</v>
      </c>
    </row>
    <row r="2" ht="15">
      <c r="D2" s="1" t="s">
        <v>228</v>
      </c>
    </row>
    <row r="3" ht="15">
      <c r="D3" s="1" t="s">
        <v>0</v>
      </c>
    </row>
    <row r="4" ht="15">
      <c r="D4" s="1" t="s">
        <v>533</v>
      </c>
    </row>
    <row r="5" ht="15">
      <c r="E5" s="1"/>
    </row>
    <row r="6" spans="1:5" ht="36" customHeight="1">
      <c r="A6" s="296" t="s">
        <v>572</v>
      </c>
      <c r="B6" s="296"/>
      <c r="C6" s="296"/>
      <c r="D6" s="296"/>
      <c r="E6" s="296"/>
    </row>
    <row r="7" spans="1:8" ht="15">
      <c r="A7" s="300" t="s">
        <v>586</v>
      </c>
      <c r="B7" s="300"/>
      <c r="C7" s="300"/>
      <c r="D7" s="300"/>
      <c r="E7" s="300"/>
      <c r="F7" s="64"/>
      <c r="G7" s="64"/>
      <c r="H7" s="64"/>
    </row>
    <row r="9" spans="1:5" ht="15">
      <c r="A9" s="325" t="s">
        <v>573</v>
      </c>
      <c r="B9" s="325"/>
      <c r="C9" s="325"/>
      <c r="D9" s="325"/>
      <c r="E9" s="325"/>
    </row>
    <row r="10" spans="1:5" ht="15">
      <c r="A10" s="6"/>
      <c r="B10" s="6"/>
      <c r="C10" s="6"/>
      <c r="D10" s="6"/>
      <c r="E10" s="6"/>
    </row>
    <row r="11" spans="1:5" ht="25.5" customHeight="1">
      <c r="A11" s="135" t="s">
        <v>60</v>
      </c>
      <c r="B11" s="135" t="s">
        <v>506</v>
      </c>
      <c r="C11" s="135" t="s">
        <v>507</v>
      </c>
      <c r="D11" s="135" t="s">
        <v>574</v>
      </c>
      <c r="E11" s="135" t="s">
        <v>575</v>
      </c>
    </row>
    <row r="12" spans="1:5" ht="49.5" customHeight="1">
      <c r="A12" s="333">
        <v>900</v>
      </c>
      <c r="B12" s="333">
        <v>90017</v>
      </c>
      <c r="C12" s="333" t="s">
        <v>576</v>
      </c>
      <c r="D12" s="136" t="s">
        <v>577</v>
      </c>
      <c r="E12" s="137">
        <v>876448</v>
      </c>
    </row>
    <row r="13" spans="1:5" ht="45" customHeight="1">
      <c r="A13" s="333"/>
      <c r="B13" s="333"/>
      <c r="C13" s="333"/>
      <c r="D13" s="136" t="s">
        <v>578</v>
      </c>
      <c r="E13" s="145" t="s">
        <v>653</v>
      </c>
    </row>
    <row r="14" spans="1:5" ht="25.5" customHeight="1">
      <c r="A14" s="4"/>
      <c r="B14" s="4"/>
      <c r="C14" s="135" t="s">
        <v>498</v>
      </c>
      <c r="D14" s="136"/>
      <c r="E14" s="138">
        <v>934274</v>
      </c>
    </row>
    <row r="15" spans="1:5" ht="15">
      <c r="A15" s="139"/>
      <c r="B15" s="139"/>
      <c r="C15" s="139"/>
      <c r="D15" s="140"/>
      <c r="E15" s="141"/>
    </row>
    <row r="16" spans="1:5" ht="24" customHeight="1">
      <c r="A16" s="325"/>
      <c r="B16" s="325"/>
      <c r="C16" s="325"/>
      <c r="D16" s="325"/>
      <c r="E16" s="325"/>
    </row>
    <row r="17" spans="1:5" ht="15">
      <c r="A17" s="325" t="s">
        <v>579</v>
      </c>
      <c r="B17" s="325"/>
      <c r="C17" s="325"/>
      <c r="D17" s="325"/>
      <c r="E17" s="325"/>
    </row>
    <row r="18" spans="1:5" ht="15">
      <c r="A18" s="326"/>
      <c r="B18" s="326"/>
      <c r="C18" s="326"/>
      <c r="D18" s="326"/>
      <c r="E18" s="326"/>
    </row>
    <row r="19" spans="1:5" ht="22.5" customHeight="1">
      <c r="A19" s="135" t="s">
        <v>60</v>
      </c>
      <c r="B19" s="135" t="s">
        <v>506</v>
      </c>
      <c r="C19" s="135" t="s">
        <v>507</v>
      </c>
      <c r="D19" s="135" t="s">
        <v>574</v>
      </c>
      <c r="E19" s="135" t="s">
        <v>575</v>
      </c>
    </row>
    <row r="20" spans="1:5" ht="39.75" customHeight="1">
      <c r="A20" s="327">
        <v>900</v>
      </c>
      <c r="B20" s="330">
        <v>90017</v>
      </c>
      <c r="C20" s="142" t="s">
        <v>580</v>
      </c>
      <c r="D20" s="143" t="s">
        <v>581</v>
      </c>
      <c r="E20" s="145" t="s">
        <v>588</v>
      </c>
    </row>
    <row r="21" spans="1:5" ht="18.75" customHeight="1">
      <c r="A21" s="328"/>
      <c r="B21" s="331"/>
      <c r="C21" s="226" t="s">
        <v>582</v>
      </c>
      <c r="D21" s="227" t="s">
        <v>583</v>
      </c>
      <c r="E21" s="228" t="s">
        <v>587</v>
      </c>
    </row>
    <row r="22" spans="1:5" ht="27" customHeight="1">
      <c r="A22" s="329"/>
      <c r="B22" s="332"/>
      <c r="C22" s="136" t="s">
        <v>498</v>
      </c>
      <c r="D22" s="135"/>
      <c r="E22" s="138">
        <v>145000</v>
      </c>
    </row>
    <row r="24" ht="30" customHeight="1"/>
    <row r="25" spans="4:5" ht="15">
      <c r="D25" s="144" t="s">
        <v>584</v>
      </c>
      <c r="E25" s="144"/>
    </row>
    <row r="26" spans="4:5" ht="15">
      <c r="D26" s="144"/>
      <c r="E26" s="144"/>
    </row>
    <row r="27" spans="4:5" ht="15">
      <c r="D27" s="144" t="s">
        <v>585</v>
      </c>
      <c r="E27" s="144"/>
    </row>
  </sheetData>
  <sheetProtection/>
  <mergeCells count="11">
    <mergeCell ref="A6:E6"/>
    <mergeCell ref="A9:E9"/>
    <mergeCell ref="A12:A13"/>
    <mergeCell ref="B12:B13"/>
    <mergeCell ref="C12:C13"/>
    <mergeCell ref="A17:E17"/>
    <mergeCell ref="A18:E18"/>
    <mergeCell ref="A20:A22"/>
    <mergeCell ref="B20:B22"/>
    <mergeCell ref="A7:E7"/>
    <mergeCell ref="A16:E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F61" sqref="F61"/>
    </sheetView>
  </sheetViews>
  <sheetFormatPr defaultColWidth="7.00390625" defaultRowHeight="15"/>
  <cols>
    <col min="1" max="1" width="4.28125" style="147" customWidth="1"/>
    <col min="2" max="2" width="24.57421875" style="154" customWidth="1"/>
    <col min="3" max="3" width="7.7109375" style="155" customWidth="1"/>
    <col min="4" max="4" width="6.7109375" style="101" customWidth="1"/>
    <col min="5" max="5" width="5.7109375" style="101" customWidth="1"/>
    <col min="6" max="6" width="6.28125" style="101" customWidth="1"/>
    <col min="7" max="8" width="6.00390625" style="101" customWidth="1"/>
    <col min="9" max="9" width="5.8515625" style="101" customWidth="1"/>
    <col min="10" max="10" width="6.140625" style="101" customWidth="1"/>
    <col min="11" max="11" width="5.8515625" style="101" customWidth="1"/>
    <col min="12" max="12" width="5.140625" style="101" customWidth="1"/>
    <col min="13" max="13" width="4.8515625" style="101" customWidth="1"/>
    <col min="14" max="14" width="6.421875" style="101" customWidth="1"/>
    <col min="15" max="15" width="5.28125" style="101" customWidth="1"/>
    <col min="16" max="16" width="6.8515625" style="101" customWidth="1"/>
    <col min="17" max="17" width="6.28125" style="101" customWidth="1"/>
    <col min="18" max="18" width="5.8515625" style="101" customWidth="1"/>
    <col min="19" max="19" width="6.00390625" style="101" customWidth="1"/>
    <col min="20" max="20" width="5.140625" style="0" customWidth="1"/>
    <col min="21" max="247" width="9.140625" style="0" customWidth="1"/>
    <col min="248" max="248" width="4.28125" style="0" customWidth="1"/>
    <col min="249" max="249" width="24.57421875" style="0" customWidth="1"/>
    <col min="250" max="250" width="7.7109375" style="0" customWidth="1"/>
    <col min="251" max="251" width="7.00390625" style="0" customWidth="1"/>
    <col min="252" max="252" width="9.421875" style="0" customWidth="1"/>
    <col min="253" max="253" width="8.00390625" style="0" customWidth="1"/>
    <col min="254" max="255" width="7.8515625" style="0" customWidth="1"/>
  </cols>
  <sheetData>
    <row r="1" spans="2:18" ht="15">
      <c r="B1" s="134"/>
      <c r="C1" s="148"/>
      <c r="D1" s="149"/>
      <c r="E1" s="149"/>
      <c r="F1" s="149"/>
      <c r="G1" s="149"/>
      <c r="H1" s="150"/>
      <c r="I1" s="150"/>
      <c r="J1" s="149"/>
      <c r="K1" s="149"/>
      <c r="L1" s="149"/>
      <c r="M1" s="149"/>
      <c r="N1" s="150" t="s">
        <v>651</v>
      </c>
      <c r="O1" s="149"/>
      <c r="P1" s="149"/>
      <c r="Q1" s="149"/>
      <c r="R1" s="149"/>
    </row>
    <row r="2" spans="2:18" ht="15">
      <c r="B2" s="134"/>
      <c r="C2" s="148"/>
      <c r="D2" s="149"/>
      <c r="E2" s="149"/>
      <c r="F2" s="149"/>
      <c r="G2" s="149"/>
      <c r="H2" s="150"/>
      <c r="I2" s="150"/>
      <c r="J2" s="149"/>
      <c r="K2" s="149"/>
      <c r="L2" s="149"/>
      <c r="M2" s="149"/>
      <c r="N2" s="99" t="s">
        <v>228</v>
      </c>
      <c r="O2" s="149"/>
      <c r="P2" s="149"/>
      <c r="Q2" s="149"/>
      <c r="R2" s="149"/>
    </row>
    <row r="3" spans="2:18" ht="15">
      <c r="B3" s="134"/>
      <c r="C3" s="148"/>
      <c r="D3" s="149"/>
      <c r="E3" s="149"/>
      <c r="F3" s="149"/>
      <c r="G3" s="149"/>
      <c r="H3" s="150"/>
      <c r="I3" s="150"/>
      <c r="J3" s="149"/>
      <c r="K3" s="149"/>
      <c r="L3" s="149"/>
      <c r="M3" s="149"/>
      <c r="N3" s="99" t="s">
        <v>0</v>
      </c>
      <c r="O3" s="149"/>
      <c r="P3" s="149"/>
      <c r="Q3" s="149"/>
      <c r="R3" s="149"/>
    </row>
    <row r="4" spans="2:18" ht="15">
      <c r="B4" s="134"/>
      <c r="C4" s="148"/>
      <c r="D4" s="149"/>
      <c r="E4" s="149"/>
      <c r="F4" s="149"/>
      <c r="G4" s="149"/>
      <c r="H4" s="150"/>
      <c r="I4" s="150"/>
      <c r="J4" s="149"/>
      <c r="K4" s="149"/>
      <c r="L4" s="149"/>
      <c r="M4" s="149"/>
      <c r="N4" s="99" t="s">
        <v>37</v>
      </c>
      <c r="O4" s="149"/>
      <c r="P4" s="149"/>
      <c r="Q4" s="149"/>
      <c r="R4" s="149"/>
    </row>
    <row r="5" spans="2:18" ht="15">
      <c r="B5" s="134"/>
      <c r="C5" s="148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</row>
    <row r="6" spans="1:19" s="125" customFormat="1" ht="15">
      <c r="A6" s="151"/>
      <c r="B6" s="334" t="s">
        <v>590</v>
      </c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5"/>
      <c r="N6" s="335"/>
      <c r="O6" s="335"/>
      <c r="P6" s="335"/>
      <c r="Q6" s="335"/>
      <c r="R6" s="335"/>
      <c r="S6" s="152"/>
    </row>
    <row r="7" spans="1:19" s="153" customFormat="1" ht="15">
      <c r="A7" s="336" t="s">
        <v>591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8"/>
      <c r="N7" s="338"/>
      <c r="O7" s="338"/>
      <c r="P7" s="338"/>
      <c r="Q7" s="338"/>
      <c r="R7" s="338"/>
      <c r="S7" s="338"/>
    </row>
    <row r="8" ht="15">
      <c r="Q8" s="101" t="s">
        <v>592</v>
      </c>
    </row>
    <row r="9" spans="1:19" ht="15">
      <c r="A9" s="339" t="s">
        <v>593</v>
      </c>
      <c r="B9" s="340" t="s">
        <v>594</v>
      </c>
      <c r="C9" s="341" t="s">
        <v>595</v>
      </c>
      <c r="D9" s="342" t="s">
        <v>596</v>
      </c>
      <c r="E9" s="343"/>
      <c r="F9" s="343"/>
      <c r="G9" s="343"/>
      <c r="H9" s="343"/>
      <c r="I9" s="343"/>
      <c r="J9" s="343"/>
      <c r="K9" s="343"/>
      <c r="L9" s="343"/>
      <c r="M9" s="343"/>
      <c r="N9" s="344"/>
      <c r="O9" s="344"/>
      <c r="P9" s="344"/>
      <c r="Q9" s="344"/>
      <c r="R9" s="344"/>
      <c r="S9" s="344"/>
    </row>
    <row r="10" spans="1:20" ht="18.75" customHeight="1">
      <c r="A10" s="339"/>
      <c r="B10" s="340"/>
      <c r="C10" s="340"/>
      <c r="D10" s="156">
        <v>600</v>
      </c>
      <c r="E10" s="345">
        <v>754</v>
      </c>
      <c r="F10" s="345"/>
      <c r="G10" s="345"/>
      <c r="H10" s="346">
        <v>801</v>
      </c>
      <c r="I10" s="347"/>
      <c r="J10" s="345">
        <v>900</v>
      </c>
      <c r="K10" s="345"/>
      <c r="L10" s="345"/>
      <c r="M10" s="348">
        <v>921</v>
      </c>
      <c r="N10" s="349"/>
      <c r="O10" s="349"/>
      <c r="P10" s="350"/>
      <c r="Q10" s="345">
        <v>926</v>
      </c>
      <c r="R10" s="345"/>
      <c r="S10" s="346"/>
      <c r="T10" s="157">
        <v>710</v>
      </c>
    </row>
    <row r="11" spans="1:20" ht="18" customHeight="1">
      <c r="A11" s="339"/>
      <c r="B11" s="340"/>
      <c r="C11" s="340"/>
      <c r="D11" s="156">
        <v>60016</v>
      </c>
      <c r="E11" s="345">
        <v>75412</v>
      </c>
      <c r="F11" s="345"/>
      <c r="G11" s="345"/>
      <c r="H11" s="346">
        <v>80195</v>
      </c>
      <c r="I11" s="347"/>
      <c r="J11" s="345">
        <v>90003</v>
      </c>
      <c r="K11" s="345"/>
      <c r="L11" s="158">
        <v>90015</v>
      </c>
      <c r="M11" s="348">
        <v>92195</v>
      </c>
      <c r="N11" s="349"/>
      <c r="O11" s="349"/>
      <c r="P11" s="350"/>
      <c r="Q11" s="345">
        <v>92695</v>
      </c>
      <c r="R11" s="345"/>
      <c r="S11" s="346"/>
      <c r="T11" s="157">
        <v>71095</v>
      </c>
    </row>
    <row r="12" spans="1:20" ht="18.75" customHeight="1">
      <c r="A12" s="339"/>
      <c r="B12" s="340"/>
      <c r="C12" s="340"/>
      <c r="D12" s="156">
        <v>6050</v>
      </c>
      <c r="E12" s="159">
        <v>4210</v>
      </c>
      <c r="F12" s="159">
        <v>4270</v>
      </c>
      <c r="G12" s="159">
        <v>6060</v>
      </c>
      <c r="H12" s="159">
        <v>4210</v>
      </c>
      <c r="I12" s="160">
        <v>4270</v>
      </c>
      <c r="J12" s="159">
        <v>4210</v>
      </c>
      <c r="K12" s="159">
        <v>4300</v>
      </c>
      <c r="L12" s="156">
        <v>4210</v>
      </c>
      <c r="M12" s="156">
        <v>4170</v>
      </c>
      <c r="N12" s="159">
        <v>4210</v>
      </c>
      <c r="O12" s="159">
        <v>4260</v>
      </c>
      <c r="P12" s="159">
        <v>4300</v>
      </c>
      <c r="Q12" s="159">
        <v>4210</v>
      </c>
      <c r="R12" s="159">
        <v>4300</v>
      </c>
      <c r="S12" s="161">
        <v>6050</v>
      </c>
      <c r="T12" s="162">
        <v>6050</v>
      </c>
    </row>
    <row r="13" spans="1:20" s="164" customFormat="1" ht="11.25">
      <c r="A13" s="163">
        <v>1</v>
      </c>
      <c r="B13" s="163">
        <v>2</v>
      </c>
      <c r="C13" s="163">
        <v>3</v>
      </c>
      <c r="D13" s="163">
        <v>4</v>
      </c>
      <c r="E13" s="163">
        <v>5</v>
      </c>
      <c r="F13" s="163">
        <v>6</v>
      </c>
      <c r="G13" s="163">
        <v>7</v>
      </c>
      <c r="H13" s="163">
        <v>8</v>
      </c>
      <c r="I13" s="163">
        <v>9</v>
      </c>
      <c r="J13" s="163">
        <v>10</v>
      </c>
      <c r="K13" s="164">
        <v>11</v>
      </c>
      <c r="L13" s="164">
        <v>12</v>
      </c>
      <c r="M13" s="163">
        <v>13</v>
      </c>
      <c r="N13" s="163">
        <v>14</v>
      </c>
      <c r="O13" s="163">
        <v>15</v>
      </c>
      <c r="P13" s="163">
        <v>16</v>
      </c>
      <c r="Q13" s="163">
        <v>17</v>
      </c>
      <c r="R13" s="163">
        <v>18</v>
      </c>
      <c r="S13" s="165">
        <v>19</v>
      </c>
      <c r="T13" s="166">
        <v>20</v>
      </c>
    </row>
    <row r="14" spans="1:20" ht="15" hidden="1">
      <c r="A14" s="351">
        <v>1</v>
      </c>
      <c r="B14" s="167" t="s">
        <v>597</v>
      </c>
      <c r="C14" s="168">
        <v>7113</v>
      </c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70"/>
      <c r="T14" s="16"/>
    </row>
    <row r="15" spans="1:20" ht="15" hidden="1">
      <c r="A15" s="351"/>
      <c r="B15" s="171" t="s">
        <v>598</v>
      </c>
      <c r="C15" s="169">
        <v>3704</v>
      </c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>
        <v>1852</v>
      </c>
      <c r="O15" s="169"/>
      <c r="P15" s="169">
        <v>1852</v>
      </c>
      <c r="Q15" s="169"/>
      <c r="R15" s="169"/>
      <c r="S15" s="170"/>
      <c r="T15" s="16"/>
    </row>
    <row r="16" spans="1:20" ht="15" hidden="1">
      <c r="A16" s="351"/>
      <c r="B16" s="171" t="s">
        <v>599</v>
      </c>
      <c r="C16" s="169">
        <v>3409</v>
      </c>
      <c r="D16" s="169"/>
      <c r="E16" s="169"/>
      <c r="F16" s="169"/>
      <c r="G16" s="169"/>
      <c r="H16" s="169"/>
      <c r="I16" s="169"/>
      <c r="J16" s="169">
        <v>1750</v>
      </c>
      <c r="K16" s="169">
        <v>1659</v>
      </c>
      <c r="L16" s="169"/>
      <c r="M16" s="169"/>
      <c r="N16" s="169"/>
      <c r="O16" s="169"/>
      <c r="P16" s="169"/>
      <c r="Q16" s="169"/>
      <c r="R16" s="169"/>
      <c r="S16" s="170"/>
      <c r="T16" s="16"/>
    </row>
    <row r="17" spans="1:20" ht="15" hidden="1">
      <c r="A17" s="351">
        <v>2</v>
      </c>
      <c r="B17" s="167" t="s">
        <v>600</v>
      </c>
      <c r="C17" s="168">
        <f>C18+C19</f>
        <v>25136</v>
      </c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70"/>
      <c r="T17" s="16"/>
    </row>
    <row r="18" spans="1:20" ht="36.75" hidden="1">
      <c r="A18" s="351"/>
      <c r="B18" s="171" t="s">
        <v>601</v>
      </c>
      <c r="C18" s="169">
        <v>4000</v>
      </c>
      <c r="D18" s="169"/>
      <c r="E18" s="169"/>
      <c r="F18" s="169"/>
      <c r="G18" s="169"/>
      <c r="H18" s="169"/>
      <c r="I18" s="169"/>
      <c r="J18" s="169"/>
      <c r="K18" s="169"/>
      <c r="L18" s="169"/>
      <c r="M18" s="169">
        <v>584</v>
      </c>
      <c r="N18" s="172" t="s">
        <v>602</v>
      </c>
      <c r="O18" s="172"/>
      <c r="P18" s="172" t="s">
        <v>603</v>
      </c>
      <c r="Q18" s="169">
        <v>0</v>
      </c>
      <c r="R18" s="169">
        <v>0</v>
      </c>
      <c r="S18" s="170"/>
      <c r="T18" s="16"/>
    </row>
    <row r="19" spans="1:20" ht="36.75" hidden="1">
      <c r="A19" s="351"/>
      <c r="B19" s="171" t="s">
        <v>604</v>
      </c>
      <c r="C19" s="169">
        <v>21136</v>
      </c>
      <c r="D19" s="169"/>
      <c r="E19" s="169">
        <v>2500</v>
      </c>
      <c r="F19" s="169"/>
      <c r="G19" s="169">
        <v>9500</v>
      </c>
      <c r="H19" s="169"/>
      <c r="I19" s="169"/>
      <c r="J19" s="172" t="s">
        <v>605</v>
      </c>
      <c r="K19" s="172" t="s">
        <v>606</v>
      </c>
      <c r="L19" s="169"/>
      <c r="M19" s="169"/>
      <c r="N19" s="169"/>
      <c r="O19" s="169"/>
      <c r="P19" s="169"/>
      <c r="Q19" s="169"/>
      <c r="R19" s="169"/>
      <c r="S19" s="170"/>
      <c r="T19" s="146" t="s">
        <v>607</v>
      </c>
    </row>
    <row r="20" spans="1:20" ht="15">
      <c r="A20" s="351">
        <v>3</v>
      </c>
      <c r="B20" s="167" t="s">
        <v>608</v>
      </c>
      <c r="C20" s="168">
        <f>C21+C22</f>
        <v>16917</v>
      </c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70"/>
      <c r="T20" s="16"/>
    </row>
    <row r="21" spans="1:20" ht="49.5" customHeight="1">
      <c r="A21" s="351"/>
      <c r="B21" s="209" t="s">
        <v>609</v>
      </c>
      <c r="C21" s="210">
        <v>4860</v>
      </c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1" t="s">
        <v>648</v>
      </c>
      <c r="O21" s="211"/>
      <c r="P21" s="211" t="s">
        <v>649</v>
      </c>
      <c r="Q21" s="210"/>
      <c r="R21" s="210"/>
      <c r="S21" s="212"/>
      <c r="T21" s="75"/>
    </row>
    <row r="22" spans="1:20" ht="36.75" customHeight="1">
      <c r="A22" s="351"/>
      <c r="B22" s="171" t="s">
        <v>610</v>
      </c>
      <c r="C22" s="169">
        <v>12057</v>
      </c>
      <c r="D22" s="169"/>
      <c r="E22" s="169"/>
      <c r="F22" s="169">
        <v>10657</v>
      </c>
      <c r="G22" s="169"/>
      <c r="H22" s="169"/>
      <c r="I22" s="169"/>
      <c r="J22" s="174" t="s">
        <v>611</v>
      </c>
      <c r="K22" s="175"/>
      <c r="L22" s="169"/>
      <c r="M22" s="169"/>
      <c r="N22" s="169"/>
      <c r="O22" s="169"/>
      <c r="P22" s="169"/>
      <c r="Q22" s="169"/>
      <c r="R22" s="169"/>
      <c r="S22" s="170"/>
      <c r="T22" s="16"/>
    </row>
    <row r="23" spans="1:20" ht="15" hidden="1">
      <c r="A23" s="351">
        <v>4</v>
      </c>
      <c r="B23" s="167" t="s">
        <v>612</v>
      </c>
      <c r="C23" s="168">
        <v>13599</v>
      </c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70"/>
      <c r="T23" s="16"/>
    </row>
    <row r="24" spans="1:20" ht="15" hidden="1">
      <c r="A24" s="351"/>
      <c r="B24" s="171" t="s">
        <v>609</v>
      </c>
      <c r="C24" s="169">
        <v>2700</v>
      </c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>
        <v>750</v>
      </c>
      <c r="O24" s="169"/>
      <c r="P24" s="169">
        <v>1950</v>
      </c>
      <c r="Q24" s="169"/>
      <c r="R24" s="169">
        <v>0</v>
      </c>
      <c r="S24" s="170"/>
      <c r="T24" s="16"/>
    </row>
    <row r="25" spans="1:20" ht="24.75" hidden="1">
      <c r="A25" s="351"/>
      <c r="B25" s="171" t="s">
        <v>604</v>
      </c>
      <c r="C25" s="169">
        <v>10899</v>
      </c>
      <c r="D25" s="169">
        <v>6599</v>
      </c>
      <c r="E25" s="169">
        <v>3500</v>
      </c>
      <c r="F25" s="169"/>
      <c r="G25" s="169"/>
      <c r="H25" s="169"/>
      <c r="I25" s="169"/>
      <c r="J25" s="169">
        <v>800</v>
      </c>
      <c r="K25" s="169"/>
      <c r="L25" s="169"/>
      <c r="M25" s="169"/>
      <c r="N25" s="169"/>
      <c r="O25" s="169"/>
      <c r="P25" s="169"/>
      <c r="Q25" s="169"/>
      <c r="R25" s="169"/>
      <c r="S25" s="170"/>
      <c r="T25" s="16"/>
    </row>
    <row r="26" spans="1:20" ht="15" hidden="1">
      <c r="A26" s="339" t="s">
        <v>593</v>
      </c>
      <c r="B26" s="340" t="s">
        <v>594</v>
      </c>
      <c r="C26" s="341" t="s">
        <v>595</v>
      </c>
      <c r="D26" s="342" t="s">
        <v>596</v>
      </c>
      <c r="E26" s="343"/>
      <c r="F26" s="343"/>
      <c r="G26" s="343"/>
      <c r="H26" s="343"/>
      <c r="I26" s="343"/>
      <c r="J26" s="343"/>
      <c r="K26" s="343"/>
      <c r="L26" s="343"/>
      <c r="M26" s="343"/>
      <c r="N26" s="344"/>
      <c r="O26" s="344"/>
      <c r="P26" s="344"/>
      <c r="Q26" s="344"/>
      <c r="R26" s="344"/>
      <c r="S26" s="344"/>
      <c r="T26" s="16"/>
    </row>
    <row r="27" spans="1:20" ht="15" hidden="1">
      <c r="A27" s="339"/>
      <c r="B27" s="340"/>
      <c r="C27" s="340"/>
      <c r="D27" s="156">
        <v>600</v>
      </c>
      <c r="E27" s="345">
        <v>754</v>
      </c>
      <c r="F27" s="345"/>
      <c r="G27" s="345"/>
      <c r="H27" s="156">
        <v>801</v>
      </c>
      <c r="I27" s="156"/>
      <c r="J27" s="345">
        <v>900</v>
      </c>
      <c r="K27" s="345"/>
      <c r="L27" s="345"/>
      <c r="M27" s="348">
        <v>921</v>
      </c>
      <c r="N27" s="349"/>
      <c r="O27" s="349"/>
      <c r="P27" s="350"/>
      <c r="Q27" s="345">
        <v>926</v>
      </c>
      <c r="R27" s="345"/>
      <c r="S27" s="346"/>
      <c r="T27" s="157">
        <v>710</v>
      </c>
    </row>
    <row r="28" spans="1:20" ht="15" hidden="1">
      <c r="A28" s="339"/>
      <c r="B28" s="340"/>
      <c r="C28" s="340"/>
      <c r="D28" s="156">
        <v>60016</v>
      </c>
      <c r="E28" s="345">
        <v>75412</v>
      </c>
      <c r="F28" s="345"/>
      <c r="G28" s="345"/>
      <c r="H28" s="156">
        <v>80195</v>
      </c>
      <c r="I28" s="156"/>
      <c r="J28" s="345">
        <v>90003</v>
      </c>
      <c r="K28" s="345"/>
      <c r="L28" s="158">
        <v>90015</v>
      </c>
      <c r="M28" s="348">
        <v>92195</v>
      </c>
      <c r="N28" s="349"/>
      <c r="O28" s="349"/>
      <c r="P28" s="350"/>
      <c r="Q28" s="345">
        <v>92695</v>
      </c>
      <c r="R28" s="345"/>
      <c r="S28" s="346"/>
      <c r="T28" s="157">
        <v>71095</v>
      </c>
    </row>
    <row r="29" spans="1:20" ht="15" hidden="1">
      <c r="A29" s="339"/>
      <c r="B29" s="340"/>
      <c r="C29" s="340"/>
      <c r="D29" s="156">
        <v>6050</v>
      </c>
      <c r="E29" s="159">
        <v>4210</v>
      </c>
      <c r="F29" s="159">
        <v>4270</v>
      </c>
      <c r="G29" s="159">
        <v>6060</v>
      </c>
      <c r="H29" s="159">
        <v>4210</v>
      </c>
      <c r="I29" s="159">
        <v>4270</v>
      </c>
      <c r="J29" s="159">
        <v>4210</v>
      </c>
      <c r="K29" s="159">
        <v>4300</v>
      </c>
      <c r="L29" s="159">
        <v>4210</v>
      </c>
      <c r="M29" s="156">
        <v>4170</v>
      </c>
      <c r="N29" s="159">
        <v>4210</v>
      </c>
      <c r="O29" s="159">
        <v>4260</v>
      </c>
      <c r="P29" s="159">
        <v>4300</v>
      </c>
      <c r="Q29" s="159">
        <v>4210</v>
      </c>
      <c r="R29" s="159">
        <v>4300</v>
      </c>
      <c r="S29" s="161">
        <v>6050</v>
      </c>
      <c r="T29" s="162">
        <v>6050</v>
      </c>
    </row>
    <row r="30" spans="1:20" s="164" customFormat="1" ht="11.25" hidden="1">
      <c r="A30" s="163">
        <v>1</v>
      </c>
      <c r="B30" s="163">
        <v>2</v>
      </c>
      <c r="C30" s="163">
        <v>3</v>
      </c>
      <c r="D30" s="163">
        <v>4</v>
      </c>
      <c r="E30" s="163">
        <v>5</v>
      </c>
      <c r="F30" s="163">
        <v>6</v>
      </c>
      <c r="G30" s="163">
        <v>7</v>
      </c>
      <c r="H30" s="163">
        <v>8</v>
      </c>
      <c r="I30" s="163">
        <v>9</v>
      </c>
      <c r="J30" s="163">
        <v>10</v>
      </c>
      <c r="K30" s="164">
        <v>11</v>
      </c>
      <c r="L30" s="164">
        <v>12</v>
      </c>
      <c r="M30" s="163">
        <v>13</v>
      </c>
      <c r="N30" s="163">
        <v>14</v>
      </c>
      <c r="O30" s="163">
        <v>15</v>
      </c>
      <c r="P30" s="163">
        <v>16</v>
      </c>
      <c r="Q30" s="163">
        <v>17</v>
      </c>
      <c r="R30" s="163">
        <v>18</v>
      </c>
      <c r="S30" s="165">
        <v>19</v>
      </c>
      <c r="T30" s="166">
        <v>20</v>
      </c>
    </row>
    <row r="31" spans="1:20" ht="15" hidden="1">
      <c r="A31" s="351">
        <v>5</v>
      </c>
      <c r="B31" s="167" t="s">
        <v>613</v>
      </c>
      <c r="C31" s="168">
        <f>C32+C33</f>
        <v>11487</v>
      </c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70"/>
      <c r="T31" s="16"/>
    </row>
    <row r="32" spans="1:20" ht="15" hidden="1">
      <c r="A32" s="351"/>
      <c r="B32" s="171" t="s">
        <v>614</v>
      </c>
      <c r="C32" s="169">
        <v>10987</v>
      </c>
      <c r="D32" s="169"/>
      <c r="E32" s="169"/>
      <c r="F32" s="169"/>
      <c r="G32" s="169"/>
      <c r="H32" s="169">
        <v>500</v>
      </c>
      <c r="I32" s="169"/>
      <c r="J32" s="169"/>
      <c r="K32" s="169"/>
      <c r="L32" s="169"/>
      <c r="M32" s="169"/>
      <c r="N32" s="173">
        <v>988</v>
      </c>
      <c r="O32" s="169">
        <v>500</v>
      </c>
      <c r="P32" s="169">
        <v>800</v>
      </c>
      <c r="Q32" s="169"/>
      <c r="R32" s="169"/>
      <c r="S32" s="176">
        <v>8199</v>
      </c>
      <c r="T32" s="16"/>
    </row>
    <row r="33" spans="1:20" ht="24.75" hidden="1">
      <c r="A33" s="351"/>
      <c r="B33" s="171" t="s">
        <v>615</v>
      </c>
      <c r="C33" s="169">
        <v>500</v>
      </c>
      <c r="D33" s="169"/>
      <c r="E33" s="169"/>
      <c r="F33" s="169">
        <v>500</v>
      </c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70"/>
      <c r="T33" s="16"/>
    </row>
    <row r="34" spans="1:20" ht="15">
      <c r="A34" s="351">
        <v>6</v>
      </c>
      <c r="B34" s="167" t="s">
        <v>616</v>
      </c>
      <c r="C34" s="168">
        <f>C35+C36</f>
        <v>10658</v>
      </c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70"/>
      <c r="T34" s="16"/>
    </row>
    <row r="35" spans="1:20" ht="23.25" customHeight="1">
      <c r="A35" s="351"/>
      <c r="B35" s="171" t="s">
        <v>617</v>
      </c>
      <c r="C35" s="169">
        <v>5658</v>
      </c>
      <c r="D35" s="169"/>
      <c r="E35" s="169"/>
      <c r="F35" s="169"/>
      <c r="G35" s="169"/>
      <c r="H35" s="173"/>
      <c r="I35" s="172" t="s">
        <v>684</v>
      </c>
      <c r="J35" s="169"/>
      <c r="K35" s="169"/>
      <c r="L35" s="169"/>
      <c r="M35" s="169"/>
      <c r="N35" s="172" t="s">
        <v>618</v>
      </c>
      <c r="O35" s="172"/>
      <c r="P35" s="172" t="s">
        <v>683</v>
      </c>
      <c r="Q35" s="169"/>
      <c r="R35" s="169"/>
      <c r="S35" s="170"/>
      <c r="T35" s="16"/>
    </row>
    <row r="36" spans="1:20" ht="36.75">
      <c r="A36" s="351"/>
      <c r="B36" s="171" t="s">
        <v>619</v>
      </c>
      <c r="C36" s="169">
        <v>5000</v>
      </c>
      <c r="D36" s="169"/>
      <c r="E36" s="169">
        <v>1500</v>
      </c>
      <c r="F36" s="169"/>
      <c r="G36" s="169"/>
      <c r="H36" s="169"/>
      <c r="I36" s="169"/>
      <c r="J36" s="173" t="s">
        <v>654</v>
      </c>
      <c r="K36" s="169"/>
      <c r="L36" s="169"/>
      <c r="M36" s="169"/>
      <c r="N36" s="172" t="s">
        <v>620</v>
      </c>
      <c r="O36" s="177"/>
      <c r="P36" s="174">
        <v>0</v>
      </c>
      <c r="Q36" s="173" t="s">
        <v>655</v>
      </c>
      <c r="R36" s="169"/>
      <c r="S36" s="170"/>
      <c r="T36" s="16"/>
    </row>
    <row r="37" spans="1:20" ht="15" hidden="1">
      <c r="A37" s="352">
        <v>7</v>
      </c>
      <c r="B37" s="178" t="s">
        <v>621</v>
      </c>
      <c r="C37" s="168">
        <v>10733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80"/>
      <c r="T37" s="16"/>
    </row>
    <row r="38" spans="1:20" ht="23.25" hidden="1">
      <c r="A38" s="353"/>
      <c r="B38" s="181" t="s">
        <v>617</v>
      </c>
      <c r="C38" s="169">
        <v>10733</v>
      </c>
      <c r="D38" s="179"/>
      <c r="E38" s="179"/>
      <c r="F38" s="179">
        <v>400</v>
      </c>
      <c r="G38" s="179"/>
      <c r="H38" s="179"/>
      <c r="I38" s="179"/>
      <c r="J38" s="179"/>
      <c r="K38" s="179"/>
      <c r="L38" s="179"/>
      <c r="M38" s="179"/>
      <c r="N38" s="182" t="s">
        <v>622</v>
      </c>
      <c r="O38" s="183"/>
      <c r="P38" s="182" t="s">
        <v>623</v>
      </c>
      <c r="Q38" s="179">
        <v>3200</v>
      </c>
      <c r="R38" s="179">
        <v>2000</v>
      </c>
      <c r="S38" s="180">
        <v>0</v>
      </c>
      <c r="T38" s="16"/>
    </row>
    <row r="39" spans="1:20" ht="15" hidden="1">
      <c r="A39" s="351">
        <v>8</v>
      </c>
      <c r="B39" s="178" t="s">
        <v>624</v>
      </c>
      <c r="C39" s="168">
        <f>C40+C41</f>
        <v>14328</v>
      </c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80"/>
      <c r="T39" s="16"/>
    </row>
    <row r="40" spans="1:20" ht="34.5" hidden="1">
      <c r="A40" s="351"/>
      <c r="B40" s="181" t="s">
        <v>609</v>
      </c>
      <c r="C40" s="169">
        <v>5500</v>
      </c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82" t="s">
        <v>625</v>
      </c>
      <c r="O40" s="183"/>
      <c r="P40" s="182" t="s">
        <v>626</v>
      </c>
      <c r="Q40" s="182" t="s">
        <v>627</v>
      </c>
      <c r="R40" s="182" t="s">
        <v>628</v>
      </c>
      <c r="S40" s="180"/>
      <c r="T40" s="16"/>
    </row>
    <row r="41" spans="1:20" ht="23.25" hidden="1">
      <c r="A41" s="351"/>
      <c r="B41" s="181" t="s">
        <v>629</v>
      </c>
      <c r="C41" s="169">
        <v>8828</v>
      </c>
      <c r="D41" s="179">
        <v>5828</v>
      </c>
      <c r="E41" s="179"/>
      <c r="F41" s="179">
        <v>1000</v>
      </c>
      <c r="G41" s="179"/>
      <c r="H41" s="179"/>
      <c r="I41" s="179"/>
      <c r="J41" s="179">
        <v>1000</v>
      </c>
      <c r="K41" s="179"/>
      <c r="L41" s="179">
        <v>1000</v>
      </c>
      <c r="M41" s="179"/>
      <c r="N41" s="179"/>
      <c r="O41" s="179"/>
      <c r="P41" s="179"/>
      <c r="Q41" s="179"/>
      <c r="R41" s="179"/>
      <c r="S41" s="180"/>
      <c r="T41" s="16"/>
    </row>
    <row r="42" spans="1:20" ht="15" hidden="1">
      <c r="A42" s="351">
        <v>9</v>
      </c>
      <c r="B42" s="178" t="s">
        <v>630</v>
      </c>
      <c r="C42" s="168">
        <f>C43+C44</f>
        <v>9074</v>
      </c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80"/>
      <c r="T42" s="16"/>
    </row>
    <row r="43" spans="1:20" ht="36.75" hidden="1">
      <c r="A43" s="351"/>
      <c r="B43" s="184" t="s">
        <v>631</v>
      </c>
      <c r="C43" s="169">
        <v>8600</v>
      </c>
      <c r="D43" s="179"/>
      <c r="E43" s="179"/>
      <c r="F43" s="179">
        <v>200</v>
      </c>
      <c r="G43" s="179"/>
      <c r="H43" s="179"/>
      <c r="I43" s="179"/>
      <c r="J43" s="179">
        <v>400</v>
      </c>
      <c r="K43" s="179">
        <v>8000</v>
      </c>
      <c r="L43" s="179"/>
      <c r="M43" s="179"/>
      <c r="N43" s="179"/>
      <c r="O43" s="179"/>
      <c r="P43" s="179"/>
      <c r="Q43" s="179"/>
      <c r="R43" s="179"/>
      <c r="S43" s="180"/>
      <c r="T43" s="16"/>
    </row>
    <row r="44" spans="1:20" ht="34.5" hidden="1">
      <c r="A44" s="351"/>
      <c r="B44" s="181" t="s">
        <v>632</v>
      </c>
      <c r="C44" s="169">
        <v>474</v>
      </c>
      <c r="D44" s="179"/>
      <c r="E44" s="179"/>
      <c r="F44" s="179"/>
      <c r="G44" s="179"/>
      <c r="H44" s="179"/>
      <c r="I44" s="179"/>
      <c r="J44" s="182" t="s">
        <v>633</v>
      </c>
      <c r="K44" s="179"/>
      <c r="L44" s="179"/>
      <c r="M44" s="179"/>
      <c r="N44" s="185" t="s">
        <v>634</v>
      </c>
      <c r="O44" s="179">
        <v>374</v>
      </c>
      <c r="P44" s="179"/>
      <c r="Q44" s="179"/>
      <c r="R44" s="179"/>
      <c r="S44" s="180"/>
      <c r="T44" s="16"/>
    </row>
    <row r="45" spans="1:20" ht="15" hidden="1">
      <c r="A45" s="339" t="s">
        <v>593</v>
      </c>
      <c r="B45" s="340" t="s">
        <v>594</v>
      </c>
      <c r="C45" s="341" t="s">
        <v>595</v>
      </c>
      <c r="D45" s="342" t="s">
        <v>596</v>
      </c>
      <c r="E45" s="343"/>
      <c r="F45" s="343"/>
      <c r="G45" s="343"/>
      <c r="H45" s="343"/>
      <c r="I45" s="343"/>
      <c r="J45" s="343"/>
      <c r="K45" s="343"/>
      <c r="L45" s="343"/>
      <c r="M45" s="343"/>
      <c r="N45" s="344"/>
      <c r="O45" s="344"/>
      <c r="P45" s="344"/>
      <c r="Q45" s="344"/>
      <c r="R45" s="344"/>
      <c r="S45" s="344"/>
      <c r="T45" s="16"/>
    </row>
    <row r="46" spans="1:20" ht="15" hidden="1">
      <c r="A46" s="339"/>
      <c r="B46" s="340"/>
      <c r="C46" s="340"/>
      <c r="D46" s="156">
        <v>600</v>
      </c>
      <c r="E46" s="345">
        <v>754</v>
      </c>
      <c r="F46" s="345"/>
      <c r="G46" s="345"/>
      <c r="H46" s="156">
        <v>801</v>
      </c>
      <c r="I46" s="156"/>
      <c r="J46" s="345">
        <v>900</v>
      </c>
      <c r="K46" s="345"/>
      <c r="L46" s="345"/>
      <c r="M46" s="348">
        <v>921</v>
      </c>
      <c r="N46" s="349"/>
      <c r="O46" s="349"/>
      <c r="P46" s="350"/>
      <c r="Q46" s="345">
        <v>926</v>
      </c>
      <c r="R46" s="345"/>
      <c r="S46" s="346"/>
      <c r="T46" s="157">
        <v>710</v>
      </c>
    </row>
    <row r="47" spans="1:20" ht="15" hidden="1">
      <c r="A47" s="339"/>
      <c r="B47" s="340"/>
      <c r="C47" s="340"/>
      <c r="D47" s="156">
        <v>60016</v>
      </c>
      <c r="E47" s="345">
        <v>75412</v>
      </c>
      <c r="F47" s="345"/>
      <c r="G47" s="345"/>
      <c r="H47" s="156">
        <v>80195</v>
      </c>
      <c r="I47" s="156"/>
      <c r="J47" s="345">
        <v>90003</v>
      </c>
      <c r="K47" s="345"/>
      <c r="L47" s="158">
        <v>90015</v>
      </c>
      <c r="M47" s="348">
        <v>92195</v>
      </c>
      <c r="N47" s="349"/>
      <c r="O47" s="349"/>
      <c r="P47" s="350"/>
      <c r="Q47" s="345">
        <v>92695</v>
      </c>
      <c r="R47" s="345"/>
      <c r="S47" s="346"/>
      <c r="T47" s="157">
        <v>71095</v>
      </c>
    </row>
    <row r="48" spans="1:20" ht="15" hidden="1">
      <c r="A48" s="339"/>
      <c r="B48" s="340"/>
      <c r="C48" s="340"/>
      <c r="D48" s="156">
        <v>6050</v>
      </c>
      <c r="E48" s="159">
        <v>4210</v>
      </c>
      <c r="F48" s="159">
        <v>4270</v>
      </c>
      <c r="G48" s="159">
        <v>6060</v>
      </c>
      <c r="H48" s="159">
        <v>4210</v>
      </c>
      <c r="I48" s="159">
        <v>4270</v>
      </c>
      <c r="J48" s="159">
        <v>4210</v>
      </c>
      <c r="K48" s="159">
        <v>4300</v>
      </c>
      <c r="L48" s="159">
        <v>4210</v>
      </c>
      <c r="M48" s="156">
        <v>4170</v>
      </c>
      <c r="N48" s="159">
        <v>4210</v>
      </c>
      <c r="O48" s="159">
        <v>4260</v>
      </c>
      <c r="P48" s="159">
        <v>4300</v>
      </c>
      <c r="Q48" s="159">
        <v>4210</v>
      </c>
      <c r="R48" s="159">
        <v>4300</v>
      </c>
      <c r="S48" s="161">
        <v>6050</v>
      </c>
      <c r="T48" s="162">
        <v>6050</v>
      </c>
    </row>
    <row r="49" spans="1:20" s="164" customFormat="1" ht="11.25" hidden="1">
      <c r="A49" s="163">
        <v>1</v>
      </c>
      <c r="B49" s="163">
        <v>2</v>
      </c>
      <c r="C49" s="163">
        <v>3</v>
      </c>
      <c r="D49" s="163">
        <v>4</v>
      </c>
      <c r="E49" s="163">
        <v>5</v>
      </c>
      <c r="F49" s="163">
        <v>6</v>
      </c>
      <c r="G49" s="163">
        <v>7</v>
      </c>
      <c r="H49" s="163">
        <v>8</v>
      </c>
      <c r="I49" s="163">
        <v>9</v>
      </c>
      <c r="J49" s="163">
        <v>10</v>
      </c>
      <c r="K49" s="164">
        <v>11</v>
      </c>
      <c r="L49" s="164">
        <v>12</v>
      </c>
      <c r="M49" s="163">
        <v>13</v>
      </c>
      <c r="N49" s="163">
        <v>14</v>
      </c>
      <c r="O49" s="163">
        <v>15</v>
      </c>
      <c r="P49" s="163">
        <v>16</v>
      </c>
      <c r="Q49" s="163">
        <v>17</v>
      </c>
      <c r="R49" s="163">
        <v>18</v>
      </c>
      <c r="S49" s="165">
        <v>19</v>
      </c>
      <c r="T49" s="166">
        <v>20</v>
      </c>
    </row>
    <row r="50" spans="1:20" s="164" customFormat="1" ht="27.75" customHeight="1" hidden="1">
      <c r="A50" s="354">
        <v>10</v>
      </c>
      <c r="B50" s="186" t="s">
        <v>635</v>
      </c>
      <c r="C50" s="168">
        <f>C51+C52</f>
        <v>12166</v>
      </c>
      <c r="D50" s="187"/>
      <c r="E50" s="187"/>
      <c r="F50" s="187"/>
      <c r="G50" s="187"/>
      <c r="H50" s="187"/>
      <c r="I50" s="187"/>
      <c r="J50" s="187"/>
      <c r="K50" s="187"/>
      <c r="L50" s="188"/>
      <c r="M50" s="188"/>
      <c r="N50" s="187"/>
      <c r="O50" s="187"/>
      <c r="P50" s="187"/>
      <c r="Q50" s="187"/>
      <c r="R50" s="189"/>
      <c r="S50" s="190"/>
      <c r="T50" s="166"/>
    </row>
    <row r="51" spans="1:20" s="164" customFormat="1" ht="22.5" customHeight="1" hidden="1">
      <c r="A51" s="355"/>
      <c r="B51" s="191" t="s">
        <v>636</v>
      </c>
      <c r="C51" s="169">
        <v>5000</v>
      </c>
      <c r="D51" s="187"/>
      <c r="E51" s="187"/>
      <c r="F51" s="187"/>
      <c r="G51" s="192"/>
      <c r="H51" s="192">
        <v>500</v>
      </c>
      <c r="I51" s="192"/>
      <c r="J51" s="187"/>
      <c r="K51" s="187"/>
      <c r="L51" s="188"/>
      <c r="M51" s="188"/>
      <c r="N51" s="193">
        <v>2000</v>
      </c>
      <c r="O51" s="193"/>
      <c r="P51" s="193">
        <v>2500</v>
      </c>
      <c r="Q51" s="187"/>
      <c r="R51" s="189"/>
      <c r="S51" s="190"/>
      <c r="T51" s="166"/>
    </row>
    <row r="52" spans="1:20" s="164" customFormat="1" ht="35.25" customHeight="1" hidden="1">
      <c r="A52" s="355"/>
      <c r="B52" s="191" t="s">
        <v>637</v>
      </c>
      <c r="C52" s="169">
        <v>7166</v>
      </c>
      <c r="D52" s="187"/>
      <c r="E52" s="187">
        <v>666</v>
      </c>
      <c r="F52" s="187"/>
      <c r="G52" s="192"/>
      <c r="H52" s="182"/>
      <c r="I52" s="182"/>
      <c r="J52" s="182" t="s">
        <v>638</v>
      </c>
      <c r="K52" s="187"/>
      <c r="L52" s="188"/>
      <c r="M52" s="188"/>
      <c r="N52" s="193">
        <v>3540</v>
      </c>
      <c r="O52" s="192"/>
      <c r="P52" s="182" t="s">
        <v>639</v>
      </c>
      <c r="Q52" s="187"/>
      <c r="R52" s="189"/>
      <c r="S52" s="190"/>
      <c r="T52" s="166"/>
    </row>
    <row r="53" spans="1:20" ht="15" customHeight="1" hidden="1">
      <c r="A53" s="351">
        <v>11</v>
      </c>
      <c r="B53" s="178" t="s">
        <v>640</v>
      </c>
      <c r="C53" s="168">
        <v>25136</v>
      </c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80"/>
      <c r="T53" s="16"/>
    </row>
    <row r="54" spans="1:20" ht="35.25" customHeight="1" hidden="1">
      <c r="A54" s="351"/>
      <c r="B54" s="194" t="s">
        <v>617</v>
      </c>
      <c r="C54" s="169">
        <v>21136</v>
      </c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93" t="s">
        <v>641</v>
      </c>
      <c r="O54" s="193"/>
      <c r="P54" s="193" t="s">
        <v>642</v>
      </c>
      <c r="Q54" s="179"/>
      <c r="R54" s="179">
        <v>2000</v>
      </c>
      <c r="S54" s="180"/>
      <c r="T54" s="16"/>
    </row>
    <row r="55" spans="1:20" ht="23.25" customHeight="1" hidden="1">
      <c r="A55" s="351"/>
      <c r="B55" s="195" t="s">
        <v>604</v>
      </c>
      <c r="C55" s="169">
        <v>4000</v>
      </c>
      <c r="D55" s="179"/>
      <c r="E55" s="179"/>
      <c r="F55" s="179"/>
      <c r="G55" s="179">
        <v>3000</v>
      </c>
      <c r="H55" s="179"/>
      <c r="I55" s="179"/>
      <c r="J55" s="193">
        <v>700</v>
      </c>
      <c r="K55" s="185" t="s">
        <v>643</v>
      </c>
      <c r="L55" s="179"/>
      <c r="M55" s="179"/>
      <c r="N55" s="193"/>
      <c r="O55" s="193"/>
      <c r="P55" s="196"/>
      <c r="Q55" s="179"/>
      <c r="R55" s="179"/>
      <c r="S55" s="180"/>
      <c r="T55" s="16"/>
    </row>
    <row r="56" spans="1:20" ht="15" customHeight="1" hidden="1">
      <c r="A56" s="351">
        <v>12</v>
      </c>
      <c r="B56" s="178" t="s">
        <v>644</v>
      </c>
      <c r="C56" s="168">
        <v>12467</v>
      </c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80"/>
      <c r="T56" s="16"/>
    </row>
    <row r="57" spans="1:20" ht="15" customHeight="1" hidden="1">
      <c r="A57" s="351"/>
      <c r="B57" s="195" t="s">
        <v>617</v>
      </c>
      <c r="C57" s="169">
        <v>9600</v>
      </c>
      <c r="D57" s="179"/>
      <c r="E57" s="179">
        <v>600</v>
      </c>
      <c r="F57" s="179"/>
      <c r="G57" s="179"/>
      <c r="H57" s="179"/>
      <c r="I57" s="179"/>
      <c r="J57" s="179"/>
      <c r="K57" s="179"/>
      <c r="L57" s="179"/>
      <c r="M57" s="179"/>
      <c r="N57" s="182" t="s">
        <v>645</v>
      </c>
      <c r="O57" s="179"/>
      <c r="P57" s="182" t="s">
        <v>646</v>
      </c>
      <c r="Q57" s="179"/>
      <c r="R57" s="179"/>
      <c r="S57" s="180"/>
      <c r="T57" s="16"/>
    </row>
    <row r="58" spans="1:20" ht="34.5" customHeight="1" hidden="1">
      <c r="A58" s="351"/>
      <c r="B58" s="195" t="s">
        <v>647</v>
      </c>
      <c r="C58" s="169">
        <v>2867</v>
      </c>
      <c r="D58" s="197"/>
      <c r="E58" s="197"/>
      <c r="F58" s="198">
        <v>1000</v>
      </c>
      <c r="G58" s="197"/>
      <c r="H58" s="199"/>
      <c r="I58" s="199"/>
      <c r="J58" s="200">
        <v>1867</v>
      </c>
      <c r="K58" s="200"/>
      <c r="L58" s="200"/>
      <c r="M58" s="200"/>
      <c r="N58" s="197"/>
      <c r="O58" s="197"/>
      <c r="P58" s="197"/>
      <c r="Q58" s="197"/>
      <c r="R58" s="197"/>
      <c r="S58" s="201"/>
      <c r="T58" s="16"/>
    </row>
    <row r="59" spans="1:21" s="125" customFormat="1" ht="15">
      <c r="A59" s="202"/>
      <c r="B59" s="178" t="s">
        <v>498</v>
      </c>
      <c r="C59" s="168">
        <f>C14+C17+C20+C23+C31+C34+C37+C39+C42+C50+C53+C56</f>
        <v>168814</v>
      </c>
      <c r="D59" s="203">
        <f>D15+D16+D17+D18+D19+D20+D21+D22+D23+D24+D25+D31+D32+D35+D36+D38+D40+D41+D43+D44+D51+D52+D54+D55+D57+D58+D33</f>
        <v>12427</v>
      </c>
      <c r="E59" s="203">
        <f>E15+E16+E17+E18+E19+E20+E21+E22+E23+E24+E25+E31+E32+E35+E36+E38+E40+E41+E43+E44+E51+E52+E54+E55+E57+E58+E33</f>
        <v>8766</v>
      </c>
      <c r="F59" s="203">
        <f>F15+F16+F17+F18+F19+F20+F21+F22+F23+F24+F25+F31+F32+F35+F36+F38+F40+F41+F43+F44+F51+F52+F54+F55+F57+F58+F33</f>
        <v>13757</v>
      </c>
      <c r="G59" s="203">
        <f>G15+G16+G17+G18+G19+G20+G21+G22+G23+G24+G25+G31+G32+G35+G36+G38+G40+G41+G43+G44+G51+G52+G54+G55+G57+G58+G33</f>
        <v>12500</v>
      </c>
      <c r="H59" s="203">
        <v>1000</v>
      </c>
      <c r="I59" s="203">
        <v>1618</v>
      </c>
      <c r="J59" s="203">
        <v>9827</v>
      </c>
      <c r="K59" s="203">
        <v>11358</v>
      </c>
      <c r="L59" s="203">
        <f>L15+L16+L17+L18+L19+L20+L21+L22+L23+L24+L25+L31+L32+L35+L36+L38+L40+L41+L43+L44+L51+L52+L54+L55+L57+L58+L33</f>
        <v>1000</v>
      </c>
      <c r="M59" s="203">
        <v>584</v>
      </c>
      <c r="N59" s="203">
        <v>38544</v>
      </c>
      <c r="O59" s="203">
        <f>O15+O16+O17+O18+O19+O20+O21+O22+O23+O24+O25+O31+O32+O35+O36+O38+O40+O41+O43+O44+O51+O52+O54+O55+O57+O58+O33</f>
        <v>874</v>
      </c>
      <c r="P59" s="203">
        <v>30313</v>
      </c>
      <c r="Q59" s="203">
        <v>5164</v>
      </c>
      <c r="R59" s="203">
        <v>5736</v>
      </c>
      <c r="S59" s="204">
        <v>8199</v>
      </c>
      <c r="T59" s="205">
        <v>7147</v>
      </c>
      <c r="U59" s="206"/>
    </row>
    <row r="60" spans="4:5" ht="32.25" customHeight="1">
      <c r="D60" s="155"/>
      <c r="E60" s="155"/>
    </row>
    <row r="61" spans="4:16" ht="15">
      <c r="D61" s="155"/>
      <c r="N61" s="144" t="s">
        <v>584</v>
      </c>
      <c r="O61" s="1"/>
      <c r="P61" s="1"/>
    </row>
    <row r="62" spans="14:16" ht="15">
      <c r="N62" s="144"/>
      <c r="O62" s="1"/>
      <c r="P62" s="1"/>
    </row>
    <row r="63" spans="14:19" ht="15">
      <c r="N63" s="144" t="s">
        <v>585</v>
      </c>
      <c r="O63" s="1"/>
      <c r="P63" s="1"/>
      <c r="S63" s="101" t="s">
        <v>650</v>
      </c>
    </row>
    <row r="64" spans="14:16" s="164" customFormat="1" ht="12.75">
      <c r="N64" s="207"/>
      <c r="O64" s="207"/>
      <c r="P64" s="207"/>
    </row>
    <row r="65" spans="14:16" ht="15">
      <c r="N65" s="207"/>
      <c r="O65" s="207"/>
      <c r="P65" s="207"/>
    </row>
    <row r="66" spans="10:16" ht="15">
      <c r="J66" s="208"/>
      <c r="K66" s="208"/>
      <c r="L66" s="208"/>
      <c r="M66" s="208"/>
      <c r="N66" s="208"/>
      <c r="O66" s="208"/>
      <c r="P66" s="208"/>
    </row>
  </sheetData>
  <sheetProtection/>
  <mergeCells count="52">
    <mergeCell ref="A42:A44"/>
    <mergeCell ref="Q47:S47"/>
    <mergeCell ref="A50:A52"/>
    <mergeCell ref="A53:A55"/>
    <mergeCell ref="A56:A58"/>
    <mergeCell ref="B45:B48"/>
    <mergeCell ref="C45:C48"/>
    <mergeCell ref="D45:S45"/>
    <mergeCell ref="E46:G46"/>
    <mergeCell ref="J46:L46"/>
    <mergeCell ref="M46:P46"/>
    <mergeCell ref="Q46:S46"/>
    <mergeCell ref="E47:G47"/>
    <mergeCell ref="J47:K47"/>
    <mergeCell ref="M47:P47"/>
    <mergeCell ref="A45:A48"/>
    <mergeCell ref="Q28:S28"/>
    <mergeCell ref="A31:A33"/>
    <mergeCell ref="A34:A36"/>
    <mergeCell ref="A37:A38"/>
    <mergeCell ref="A39:A41"/>
    <mergeCell ref="B26:B29"/>
    <mergeCell ref="C26:C29"/>
    <mergeCell ref="D26:S26"/>
    <mergeCell ref="E27:G27"/>
    <mergeCell ref="J27:L27"/>
    <mergeCell ref="M27:P27"/>
    <mergeCell ref="Q27:S27"/>
    <mergeCell ref="E28:G28"/>
    <mergeCell ref="J28:K28"/>
    <mergeCell ref="M28:P28"/>
    <mergeCell ref="A14:A16"/>
    <mergeCell ref="A17:A19"/>
    <mergeCell ref="A20:A22"/>
    <mergeCell ref="A23:A25"/>
    <mergeCell ref="A26:A29"/>
    <mergeCell ref="B6:R6"/>
    <mergeCell ref="A7:S7"/>
    <mergeCell ref="A9:A12"/>
    <mergeCell ref="B9:B12"/>
    <mergeCell ref="C9:C12"/>
    <mergeCell ref="D9:S9"/>
    <mergeCell ref="E10:G10"/>
    <mergeCell ref="H10:I10"/>
    <mergeCell ref="J10:L10"/>
    <mergeCell ref="M10:P10"/>
    <mergeCell ref="Q10:S10"/>
    <mergeCell ref="E11:G11"/>
    <mergeCell ref="H11:I11"/>
    <mergeCell ref="J11:K11"/>
    <mergeCell ref="M11:P11"/>
    <mergeCell ref="Q11:S11"/>
  </mergeCells>
  <printOptions/>
  <pageMargins left="0.2" right="0.1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2012-12-28T06:39:37Z</dcterms:modified>
  <cp:category/>
  <cp:version/>
  <cp:contentType/>
  <cp:contentStatus/>
</cp:coreProperties>
</file>