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1 dochody" sheetId="1" r:id="rId1"/>
    <sheet name="2 wydatki" sheetId="2" r:id="rId2"/>
    <sheet name="3 zlecone" sheetId="3" r:id="rId3"/>
    <sheet name="4 przych rozch" sheetId="4" r:id="rId4"/>
    <sheet name="zał nr 5" sheetId="5" r:id="rId5"/>
  </sheets>
  <definedNames/>
  <calcPr fullCalcOnLoad="1"/>
</workbook>
</file>

<file path=xl/sharedStrings.xml><?xml version="1.0" encoding="utf-8"?>
<sst xmlns="http://schemas.openxmlformats.org/spreadsheetml/2006/main" count="803" uniqueCount="454">
  <si>
    <t>Załącznik Nr 1</t>
  </si>
  <si>
    <t>Rady Gminy Kleszczewo</t>
  </si>
  <si>
    <t>Zmiana planu dochodów budżetu gminy na 2012r.</t>
  </si>
  <si>
    <t>Zmiana załącznika Nr 1 do Uchwały Nr XIV/101/2011 Rady Gminy Kleszczewo z dnia 20 grudnia 2011r.</t>
  </si>
  <si>
    <t>Dział</t>
  </si>
  <si>
    <t>Para graf</t>
  </si>
  <si>
    <t>Przed zmianą</t>
  </si>
  <si>
    <t>Załącznik Nr 2</t>
  </si>
  <si>
    <t>Zmiana planu wydatków  w 2012 roku</t>
  </si>
  <si>
    <t>Zmiana załącznika Nr 2 do Uchwały Nr XIV/101/2011 Rady Gminy Kleszczewo z dnia 20 grudnia 2011r.</t>
  </si>
  <si>
    <t>w tym:</t>
  </si>
  <si>
    <t>Razem</t>
  </si>
  <si>
    <t>Transport i łączność</t>
  </si>
  <si>
    <t>Treść</t>
  </si>
  <si>
    <t>Zmiana</t>
  </si>
  <si>
    <t>Po zmianie</t>
  </si>
  <si>
    <t>0920</t>
  </si>
  <si>
    <t>Pozostałe odsetki</t>
  </si>
  <si>
    <t>0970</t>
  </si>
  <si>
    <t>Wpływy z różnych dochodów</t>
  </si>
  <si>
    <t>852</t>
  </si>
  <si>
    <t>Pomoc społeczna</t>
  </si>
  <si>
    <t>1 404 359,00</t>
  </si>
  <si>
    <t>85219</t>
  </si>
  <si>
    <t>Ośrodki pomocy społecznej</t>
  </si>
  <si>
    <t>37 135,00</t>
  </si>
  <si>
    <t>2030</t>
  </si>
  <si>
    <t>Dotacje celowe otrzymane z budżetu państwa na realizację własnych zadań bieżących gmin (związków gmin)</t>
  </si>
  <si>
    <t>Razem:</t>
  </si>
  <si>
    <t>26 104 453,00</t>
  </si>
  <si>
    <t>Roz dział</t>
  </si>
  <si>
    <t>010</t>
  </si>
  <si>
    <t>Rolnictwo i łowiectwo</t>
  </si>
  <si>
    <t>410 795,00</t>
  </si>
  <si>
    <t>01010</t>
  </si>
  <si>
    <t>Infrastruktura wodociągowa i sanitacyjna wsi</t>
  </si>
  <si>
    <t>51 140,00</t>
  </si>
  <si>
    <t>6050</t>
  </si>
  <si>
    <t>Wydatki inwestycyjne jednostek budżetowych</t>
  </si>
  <si>
    <t>600</t>
  </si>
  <si>
    <t>1 434 746,00</t>
  </si>
  <si>
    <t>4430</t>
  </si>
  <si>
    <t>Różne opłaty i składki</t>
  </si>
  <si>
    <t>60016</t>
  </si>
  <si>
    <t>Drogi publiczne gminne</t>
  </si>
  <si>
    <t>1 354 282,00</t>
  </si>
  <si>
    <t>4210</t>
  </si>
  <si>
    <t>Zakup materiałów i wyposażenia</t>
  </si>
  <si>
    <t>47 710,00</t>
  </si>
  <si>
    <t>1 022 607,00</t>
  </si>
  <si>
    <t>30 000,00</t>
  </si>
  <si>
    <t>1 000,00</t>
  </si>
  <si>
    <t>Pozostała działalność</t>
  </si>
  <si>
    <t>4300</t>
  </si>
  <si>
    <t>Zakup usług pozostałych</t>
  </si>
  <si>
    <t>22 496 958,00</t>
  </si>
  <si>
    <t>2 145 207,00</t>
  </si>
  <si>
    <t>85295</t>
  </si>
  <si>
    <t>105 768,00</t>
  </si>
  <si>
    <t>853</t>
  </si>
  <si>
    <t>Pozostałe zadania w zakresie polityki społecznej</t>
  </si>
  <si>
    <t>61 746,00</t>
  </si>
  <si>
    <t>700</t>
  </si>
  <si>
    <t>Gospodarka mieszkaniowa</t>
  </si>
  <si>
    <t>3 122 094,00</t>
  </si>
  <si>
    <t>- 208 340,00</t>
  </si>
  <si>
    <t>2 913 754,00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</si>
  <si>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</si>
  <si>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</si>
  <si>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</si>
  <si>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</si>
  <si>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2 844 700,00</t>
  </si>
  <si>
    <t>2 636 360,00</t>
  </si>
  <si>
    <t>710</t>
  </si>
  <si>
    <t>Działalność usługowa</t>
  </si>
  <si>
    <t>428 203,00</t>
  </si>
  <si>
    <t>- 428 203,00</t>
  </si>
  <si>
    <t>0,00</t>
  </si>
  <si>
    <t>71095</t>
  </si>
  <si>
    <t>2708</t>
  </si>
  <si>
    <t>Środki na dofinansowanie własnych zadań bieżących gmin (związków gmin), powiatów (związków powiatów), samorządów województw, pozyskane z innych źródeł</t>
  </si>
  <si>
    <t>148 957,00</t>
  </si>
  <si>
    <t>- 148 957,00</t>
  </si>
  <si>
    <t>6298</t>
  </si>
  <si>
    <t>Środki na dofinansowanie własnych inwestycji gmin (związków gmin), powiatów (związków powiatów), samorządów województw, pozyskane z innych źródeł</t>
  </si>
  <si>
    <t>279 246,00</t>
  </si>
  <si>
    <t>- 279 246,00</t>
  </si>
  <si>
    <t>751</t>
  </si>
  <si>
    <t>Urzędy naczelnych organów władzy państwowej, kontroli i ochrony prawa oraz sądownictwa</t>
  </si>
  <si>
    <t>970,00</t>
  </si>
  <si>
    <t>3 903,00</t>
  </si>
  <si>
    <t>4 873,00</t>
  </si>
  <si>
    <t>75109</t>
  </si>
  <si>
    <t>Wybory do rad gmin, rad powiatów i sejmików województw, wybory wójtów, burmistrzów i prezydentów miast oraz referenda gminne, powiatowe i wojewódzkie</t>
  </si>
  <si>
    <t>2010</t>
  </si>
  <si>
    <t>Dotacje celowe otrzymane z budżetu państwa na realizację zadań bieżących z zakresu administracji rządowej oraz innych zadań zleconych gminie (związkom gmin) ustawami</t>
  </si>
  <si>
    <t>52 735,00</t>
  </si>
  <si>
    <t>1 457 094,00</t>
  </si>
  <si>
    <t>85206</t>
  </si>
  <si>
    <t>Wspieranie rodziny</t>
  </si>
  <si>
    <t>12 684,00</t>
  </si>
  <si>
    <t>17 316,00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</si>
  <si>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</si>
  <si>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</si>
  <si>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4 167,00</t>
  </si>
  <si>
    <t>518,00</t>
  </si>
  <si>
    <t>4 685,00</t>
  </si>
  <si>
    <t>2 621,00</t>
  </si>
  <si>
    <t>281,00</t>
  </si>
  <si>
    <t>2 902,00</t>
  </si>
  <si>
    <t>1 546,00</t>
  </si>
  <si>
    <t>237,00</t>
  </si>
  <si>
    <t>1 783,00</t>
  </si>
  <si>
    <t>85214</t>
  </si>
  <si>
    <t>Zasiłki i pomoc w naturze oraz składki na ubezpieczenia emerytalne i rentowe</t>
  </si>
  <si>
    <t>71 194,00</t>
  </si>
  <si>
    <t>22 579,00</t>
  </si>
  <si>
    <t>93 773,00</t>
  </si>
  <si>
    <t>68 818,00</t>
  </si>
  <si>
    <t>91 397,00</t>
  </si>
  <si>
    <t>85216</t>
  </si>
  <si>
    <t>Zasiłki stałe</t>
  </si>
  <si>
    <t>17 194,00</t>
  </si>
  <si>
    <t>7 594,00</t>
  </si>
  <si>
    <t>24 788,00</t>
  </si>
  <si>
    <t>17 167,00</t>
  </si>
  <si>
    <t>24 761,00</t>
  </si>
  <si>
    <t>1 036,00</t>
  </si>
  <si>
    <t>38 171,00</t>
  </si>
  <si>
    <t>2 700,00</t>
  </si>
  <si>
    <t>700,00</t>
  </si>
  <si>
    <t>3 400,00</t>
  </si>
  <si>
    <t>85,00</t>
  </si>
  <si>
    <t>336,00</t>
  </si>
  <si>
    <t>421,00</t>
  </si>
  <si>
    <t>85228</t>
  </si>
  <si>
    <t>Usługi opiekuńcze i specjalistyczne usługi opiekuńcze</t>
  </si>
  <si>
    <t>950,00</t>
  </si>
  <si>
    <t>1 952,00</t>
  </si>
  <si>
    <t>52 250,00</t>
  </si>
  <si>
    <t>1 740,00</t>
  </si>
  <si>
    <t>53 990,00</t>
  </si>
  <si>
    <t>35 750,00</t>
  </si>
  <si>
    <t>37 490,00</t>
  </si>
  <si>
    <t>52 299,00</t>
  </si>
  <si>
    <t>100,00</t>
  </si>
  <si>
    <t>52 399,00</t>
  </si>
  <si>
    <t>85395</t>
  </si>
  <si>
    <t>854</t>
  </si>
  <si>
    <t>Edukacyjna opieka wychowawcza</t>
  </si>
  <si>
    <t>25 531,00</t>
  </si>
  <si>
    <t>16 951,00</t>
  </si>
  <si>
    <t>42 482,00</t>
  </si>
  <si>
    <t>85415</t>
  </si>
  <si>
    <t>Pomoc materialna dla uczniów</t>
  </si>
  <si>
    <t>- 562 854,00</t>
  </si>
  <si>
    <t>25 541 599,00</t>
  </si>
  <si>
    <t>- 1 000,00</t>
  </si>
  <si>
    <t>46 710,00</t>
  </si>
  <si>
    <t>1 364 932,00</t>
  </si>
  <si>
    <t>1 257 600,00</t>
  </si>
  <si>
    <t>6058</t>
  </si>
  <si>
    <t>295 968,00</t>
  </si>
  <si>
    <t>- 176,00</t>
  </si>
  <si>
    <t>295 792,00</t>
  </si>
  <si>
    <t>6059</t>
  </si>
  <si>
    <t>551 494,00</t>
  </si>
  <si>
    <t>176,00</t>
  </si>
  <si>
    <t>551 670,00</t>
  </si>
  <si>
    <t>750</t>
  </si>
  <si>
    <t>Administracja publiczna</t>
  </si>
  <si>
    <t>1 929 127,00</t>
  </si>
  <si>
    <t>75023</t>
  </si>
  <si>
    <t>Urzędy gmin (miast i miast na prawach powiatu)</t>
  </si>
  <si>
    <t>1 619 657,00</t>
  </si>
  <si>
    <t>1 618 657,00</t>
  </si>
  <si>
    <t>4350</t>
  </si>
  <si>
    <t>Zakup usług dostępu do sieci Internet</t>
  </si>
  <si>
    <t>10 160,00</t>
  </si>
  <si>
    <t>9 160,00</t>
  </si>
  <si>
    <t>75095</t>
  </si>
  <si>
    <t>90 460,00</t>
  </si>
  <si>
    <t>91 460,00</t>
  </si>
  <si>
    <t>36 000,00</t>
  </si>
  <si>
    <t>37 000,00</t>
  </si>
  <si>
    <t>3030</t>
  </si>
  <si>
    <t xml:space="preserve">Różne wydatki na rzecz osób fizycznych </t>
  </si>
  <si>
    <t>2 460,00</t>
  </si>
  <si>
    <t>4110</t>
  </si>
  <si>
    <t>Składki na ubezpieczenia społeczne</t>
  </si>
  <si>
    <t>110,00</t>
  </si>
  <si>
    <t>4120</t>
  </si>
  <si>
    <t>Składki na Fundusz Pracy</t>
  </si>
  <si>
    <t>50,00</t>
  </si>
  <si>
    <t>4170</t>
  </si>
  <si>
    <t>Wynagrodzenia bezosobowe</t>
  </si>
  <si>
    <t>620,00</t>
  </si>
  <si>
    <t>600,00</t>
  </si>
  <si>
    <t>4410</t>
  </si>
  <si>
    <t>Podróże służbowe krajowe</t>
  </si>
  <si>
    <t>63,00</t>
  </si>
  <si>
    <t>757</t>
  </si>
  <si>
    <t>Obsługa długu publicznego</t>
  </si>
  <si>
    <t>523 000,00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</si>
  <si>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</si>
  <si>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</si>
  <si>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</si>
  <si>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</si>
  <si>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8 000,00</t>
  </si>
  <si>
    <t>10 000,00</t>
  </si>
  <si>
    <t>18 000,00</t>
  </si>
  <si>
    <t>8110</t>
  </si>
  <si>
    <t>Odsetki od samorządowych papierów wartościowych lub zaciągniętych przez jednostkę samorządu terytorialnego kredytów i pożyczek</t>
  </si>
  <si>
    <t>515 000,00</t>
  </si>
  <si>
    <t>- 10 000,00</t>
  </si>
  <si>
    <t>505 000,00</t>
  </si>
  <si>
    <t>851</t>
  </si>
  <si>
    <t>Ochrona zdrowia</t>
  </si>
  <si>
    <t>104 640,00</t>
  </si>
  <si>
    <t>85154</t>
  </si>
  <si>
    <t>Przeciwdziałanie alkoholizmowi</t>
  </si>
  <si>
    <t>103 640,00</t>
  </si>
  <si>
    <t>4 388,00</t>
  </si>
  <si>
    <t>133,00</t>
  </si>
  <si>
    <t>4 521,00</t>
  </si>
  <si>
    <t>381,00</t>
  </si>
  <si>
    <t>- 133,00</t>
  </si>
  <si>
    <t>248,00</t>
  </si>
  <si>
    <t>33 492,00</t>
  </si>
  <si>
    <t>2 178 699,00</t>
  </si>
  <si>
    <t>32 306,00</t>
  </si>
  <si>
    <t>1 001,00</t>
  </si>
  <si>
    <t>33 307,00</t>
  </si>
  <si>
    <t>4010</t>
  </si>
  <si>
    <t>Wynagrodzenia osobowe pracowników</t>
  </si>
  <si>
    <t>9 177,00</t>
  </si>
  <si>
    <t>829,00</t>
  </si>
  <si>
    <t>10 006,00</t>
  </si>
  <si>
    <t>4 631,00</t>
  </si>
  <si>
    <t>151,00</t>
  </si>
  <si>
    <t>4 782,00</t>
  </si>
  <si>
    <t>625,00</t>
  </si>
  <si>
    <t>21,00</t>
  </si>
  <si>
    <t>646,00</t>
  </si>
  <si>
    <t>85212</t>
  </si>
  <si>
    <t>Świadczenia rodzinne, świadczenia z funduszu alimentacyjneego oraz składki na ubezpieczenia emerytalne i rentowe z ubezpieczenia społecznego</t>
  </si>
  <si>
    <t>1 208 785,00</t>
  </si>
  <si>
    <t>3110</t>
  </si>
  <si>
    <t>Świadczenia społeczne</t>
  </si>
  <si>
    <t>1 144 441,00</t>
  </si>
  <si>
    <t>- 366,00</t>
  </si>
  <si>
    <t>1 144 075,00</t>
  </si>
  <si>
    <t>20 692,00</t>
  </si>
  <si>
    <t>366,00</t>
  </si>
  <si>
    <t>21 058,00</t>
  </si>
  <si>
    <t>4 554,00</t>
  </si>
  <si>
    <t>578,00</t>
  </si>
  <si>
    <t>5 132,00</t>
  </si>
  <si>
    <t>4130</t>
  </si>
  <si>
    <t>Składki na ubezpieczenie zdrowotne</t>
  </si>
  <si>
    <t>159 613,00</t>
  </si>
  <si>
    <t>26 566,00</t>
  </si>
  <si>
    <t>186 179,00</t>
  </si>
  <si>
    <t>21 154,00</t>
  </si>
  <si>
    <t>3 607,00</t>
  </si>
  <si>
    <t>381 583,00</t>
  </si>
  <si>
    <t>48 464,00</t>
  </si>
  <si>
    <t>250,00</t>
  </si>
  <si>
    <t>48 714,00</t>
  </si>
  <si>
    <t>4440</t>
  </si>
  <si>
    <t>Odpisy na zakładowy fundusz świadczeń socjalnych</t>
  </si>
  <si>
    <t>6 143,00</t>
  </si>
  <si>
    <t>- 250,00</t>
  </si>
  <si>
    <t>5 893,00</t>
  </si>
  <si>
    <t>107 508,00</t>
  </si>
  <si>
    <t>83 750,00</t>
  </si>
  <si>
    <t>85 490,00</t>
  </si>
  <si>
    <t>58 435,00</t>
  </si>
  <si>
    <t>4177</t>
  </si>
  <si>
    <t>11 740,80</t>
  </si>
  <si>
    <t>- 7 400,00</t>
  </si>
  <si>
    <t>4 340,80</t>
  </si>
  <si>
    <t>4307</t>
  </si>
  <si>
    <t>25 353,50</t>
  </si>
  <si>
    <t>7 400,00</t>
  </si>
  <si>
    <t>32 753,50</t>
  </si>
  <si>
    <t>151 403,00</t>
  </si>
  <si>
    <t>168 354,00</t>
  </si>
  <si>
    <t>35 531,00</t>
  </si>
  <si>
    <t>52 482,00</t>
  </si>
  <si>
    <t>3240</t>
  </si>
  <si>
    <t>Stypendia dla uczniów</t>
  </si>
  <si>
    <t>24 023,00</t>
  </si>
  <si>
    <t>19 253,00</t>
  </si>
  <si>
    <t>43 276,00</t>
  </si>
  <si>
    <t>3260</t>
  </si>
  <si>
    <t>Inne formy pomocy dla uczniów</t>
  </si>
  <si>
    <t>11 508,00</t>
  </si>
  <si>
    <t>- 2 302,00</t>
  </si>
  <si>
    <t>9 206,00</t>
  </si>
  <si>
    <t>926</t>
  </si>
  <si>
    <t>Kultura fizyczna</t>
  </si>
  <si>
    <t>569 177,00</t>
  </si>
  <si>
    <t>92695</t>
  </si>
  <si>
    <t>216 123,00</t>
  </si>
  <si>
    <t>- 22 560,00</t>
  </si>
  <si>
    <t>193 563,00</t>
  </si>
  <si>
    <t>98 543,00</t>
  </si>
  <si>
    <t>8 700,00</t>
  </si>
  <si>
    <t>107 243,00</t>
  </si>
  <si>
    <t>181 778,00</t>
  </si>
  <si>
    <t>13 860,00</t>
  </si>
  <si>
    <t>195 638,00</t>
  </si>
  <si>
    <t>- 62 854,00</t>
  </si>
  <si>
    <t>22 434 104,00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</si>
  <si>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</si>
  <si>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</si>
  <si>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</si>
  <si>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</si>
  <si>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</si>
  <si>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</si>
  <si>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</si>
  <si>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</si>
  <si>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</si>
  <si>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</si>
  <si>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</si>
  <si>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</si>
  <si>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</si>
  <si>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</si>
  <si>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</si>
  <si>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</si>
  <si>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</si>
  <si>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</si>
  <si>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</si>
  <si>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</si>
  <si>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</si>
  <si>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</si>
  <si>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</si>
  <si>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Projekt kanalizacji deszczowej na nowowym  osiedlu w Gowarzewie</t>
  </si>
  <si>
    <t>Kanalizacja sanitarna w Tulcach</t>
  </si>
  <si>
    <t>Projekt budowy ulic na nowym osiedlu w Gowarzewie</t>
  </si>
  <si>
    <t>Modernizacjia zatoki autobusowej i budowa chodnika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</si>
  <si>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</si>
  <si>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</si>
  <si>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</si>
  <si>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</si>
  <si>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</si>
  <si>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Budowa chodnika w Poklatkach (F. sołecki 7.000 zł)</t>
  </si>
  <si>
    <t>Projekt chodnika w Śródce</t>
  </si>
  <si>
    <t>Zatoka autobusowa w Szewcach</t>
  </si>
  <si>
    <t>wykup gruntów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</si>
  <si>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</si>
  <si>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</si>
  <si>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</si>
  <si>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</si>
  <si>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Zakup zmywarki</t>
  </si>
  <si>
    <t>Park w Kleszczewie (mała architektura,  siłownia)</t>
  </si>
  <si>
    <t>schronisko dla psów (Kostrzyn- Skałowo)</t>
  </si>
  <si>
    <t>Budowa sieci wodociągowej na nowych działkach</t>
  </si>
  <si>
    <t>Zakup kosiarki</t>
  </si>
  <si>
    <t>Budowa boiska sportowego wraz z zagospodarowaniem terenu przy szkole podstawowej w Ziminie</t>
  </si>
  <si>
    <t>Budowa boiska w Kleszczewie</t>
  </si>
  <si>
    <t>Budowa boiska w Komornikach</t>
  </si>
  <si>
    <t>Budowa placu zabaw w Szewcach</t>
  </si>
  <si>
    <t>Budowa boiska przy Zespole Szkół w Tulcach oraz  uzupełnienie piłkochwytów przy boisku w Gowarzewie i Kleszczewie</t>
  </si>
  <si>
    <t xml:space="preserve">                                                                                        Przewodniczący Rady Gminy</t>
  </si>
  <si>
    <t xml:space="preserve">                                                                                                  Henryk Lesiński</t>
  </si>
  <si>
    <t>Przebudowa Gminnego Ośrodka Kultury (cukiernia) wraz z zagospodarowaniem terenu i wyposażeniem</t>
  </si>
  <si>
    <t>Modernizacja świetlicy w Gowarzewie świetlicy</t>
  </si>
  <si>
    <t>z dnia 21 listopada 2012r.</t>
  </si>
  <si>
    <t>z dnia 21 listopada  2012r.</t>
  </si>
  <si>
    <t>Przychody i rozchody budżetu w 2012 roku</t>
  </si>
  <si>
    <t>Zmiana załącznika Nr 5 do Uchwały Nr XIV/101/2011 Rady Gminy Kleszczewo z dnia 20 grudnia 2011r.</t>
  </si>
  <si>
    <t>Paragraf</t>
  </si>
  <si>
    <t>Wolne środki, o których mowa w art. 217 ust.2 pkt 6 ustawy</t>
  </si>
  <si>
    <t>952</t>
  </si>
  <si>
    <t>Przychody z zaciągniętych pożyczek i kredytów na rynku krajowym</t>
  </si>
  <si>
    <t>262 990,00</t>
  </si>
  <si>
    <t>Razem przychody</t>
  </si>
  <si>
    <t>991</t>
  </si>
  <si>
    <t>Udzielone pożyczki i kredyty</t>
  </si>
  <si>
    <t>Spłaty pożyczek otrzymanych na finansowanie zadań realizowanych z udziałem środków pochodzacych z budżetu Unii Europejskiej</t>
  </si>
  <si>
    <t>Spłaty otrzymanych krajowych pożyczek i kredytów</t>
  </si>
  <si>
    <t>Razem rozchody</t>
  </si>
  <si>
    <t xml:space="preserve">  Przewodniczący Rady Gminy</t>
  </si>
  <si>
    <t xml:space="preserve">         Henryk Lesiński</t>
  </si>
  <si>
    <t>Załącznik Nr 4</t>
  </si>
  <si>
    <t>Plan przychodów i kosztów samorządowego zakładu budżetowego oraz plany dochodów i wydatków rachunku dochodów jednostek, o których mowa w art.  223 ust. 1 ufp.</t>
  </si>
  <si>
    <t>Lp</t>
  </si>
  <si>
    <t>Wyszczególnienie</t>
  </si>
  <si>
    <t>stan środków obrotowych na dzień 01.01.2012r.</t>
  </si>
  <si>
    <t>Przychody</t>
  </si>
  <si>
    <t>Koszty</t>
  </si>
  <si>
    <t>Plan środków obrotowych na dzień 31.12.2012r</t>
  </si>
  <si>
    <t>ogółem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</si>
  <si>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</si>
  <si>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</si>
  <si>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</si>
  <si>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</si>
  <si>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</si>
  <si>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>3 681 905,00  +218 714,00     =3 900 619,00</t>
  </si>
  <si>
    <t>Zmiana załącznika Nr 7 do Uchwały Rady Gminy Nr XIV/101/2011  z dnia 20 grudnia 2012r.</t>
  </si>
  <si>
    <t>Załącznik Nr 5</t>
  </si>
  <si>
    <t>Załącznik Nr 3</t>
  </si>
  <si>
    <t>I. Zmiana dochodów i wydatków związanych z realizacją zadań z zakresu administracji rządowej i innych zadań zleconych gminie odrębnymi ustawami w 2012 roku</t>
  </si>
  <si>
    <t>Zmiana załącznika Nr 3 do Uchwały Nr XIV/101/2011 Rady Gminy Kleszczewo z dnia 20 grudnia 2011r.</t>
  </si>
  <si>
    <t>Dochody</t>
  </si>
  <si>
    <t>Wydatki</t>
  </si>
  <si>
    <t xml:space="preserve">Plan </t>
  </si>
  <si>
    <t>zmiana</t>
  </si>
  <si>
    <t>01095</t>
  </si>
  <si>
    <t>44 600,00</t>
  </si>
  <si>
    <t>75011</t>
  </si>
  <si>
    <t>Urzędy wojewódzkie</t>
  </si>
  <si>
    <t>75101</t>
  </si>
  <si>
    <t>Urzędy naczelnych organów władzy państwowej, kontroli i ochrony prawa</t>
  </si>
  <si>
    <t>4260</t>
  </si>
  <si>
    <t>Zakup energii</t>
  </si>
  <si>
    <t>4370</t>
  </si>
  <si>
    <t>Opłata z tytułu zakupu usług telekomunikacyjnych świadczonych w stacjonarnej publicznej sieci telefonicznej.</t>
  </si>
  <si>
    <t>4700</t>
  </si>
  <si>
    <t xml:space="preserve">Szkolenia pracowników niebędących członkami korpusu służby cywilnej </t>
  </si>
  <si>
    <t xml:space="preserve">3 903,00 </t>
  </si>
  <si>
    <t>903</t>
  </si>
  <si>
    <t>Przychody z zaciągniętych pożyczek na finansowanie zadań realizowanych z udziałem środków pochodzacych z budżetu Unii Europejskiej</t>
  </si>
  <si>
    <t>500 000,00</t>
  </si>
  <si>
    <t>921</t>
  </si>
  <si>
    <t>Kultura i ochrona dziedzictwa narodowego</t>
  </si>
  <si>
    <t>2 734 960,00</t>
  </si>
  <si>
    <t>92195</t>
  </si>
  <si>
    <t>1 485 651,00</t>
  </si>
  <si>
    <t>631 214,00</t>
  </si>
  <si>
    <t>193 900,00</t>
  </si>
  <si>
    <t>825 114,00</t>
  </si>
  <si>
    <t>387 000,00</t>
  </si>
  <si>
    <t>- 193 900,00</t>
  </si>
  <si>
    <t>193 100,00</t>
  </si>
  <si>
    <t>Świetlica multimedialna w  Ziminie (par. 6058 16.546 zł  i 6059 12.838 zł)</t>
  </si>
  <si>
    <t>Zagospodarowanie terenu  centrum miejscowości Gowarzewo wraz z remontem świetlicy  (par. 6058   279.246 zł i 6059 538.832 zł)</t>
  </si>
  <si>
    <t>Przebudowa i modernizacja Gminnego Ośrodka Kultury i Sportu w Kleszczewie (par. 6058  370.800 zł i par.6059  193.900 zł)</t>
  </si>
  <si>
    <t>Budowa  płyty boiska piłkarskiego stadionu gminnego w  Kleszczewie    (par. 6058  88.543 zł i par. 6059  139.328 zł)</t>
  </si>
  <si>
    <t>Zagospodarowanie terenu w miejscowości Komorniki na cele rekreacyjne (par. 6058   8.700 zł i  par.  6059  13.860 zł)</t>
  </si>
  <si>
    <t>Budowa placu zabaw w Szewcach wraz z zagospodarowaniem terenu (par. 6058  10.000 zł i par. 6059  42.450 zł)</t>
  </si>
  <si>
    <t>Budowa boiska - fundusz sołecki Krerowo 8.199 zł , środki gminy 1.945 zł</t>
  </si>
  <si>
    <t>6 000,00</t>
  </si>
  <si>
    <t>416 795,00</t>
  </si>
  <si>
    <t>57 140,00</t>
  </si>
  <si>
    <t>- 123 200,00</t>
  </si>
  <si>
    <t>- 122 200,00</t>
  </si>
  <si>
    <t>1 311 546,00</t>
  </si>
  <si>
    <t>1 231 082,00</t>
  </si>
  <si>
    <t>900 407,00</t>
  </si>
  <si>
    <t>do Uchwały Nr XXIV/179/2012</t>
  </si>
  <si>
    <t xml:space="preserve">do Uchwały Nr XXIV/179/2012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</si>
</sst>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E"/>
      <family val="2"/>
    </font>
    <font>
      <sz val="9"/>
      <color indexed="8"/>
      <name val="Czcionka tekstu podstawowego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b/>
      <sz val="8"/>
      <color indexed="8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theme="1"/>
      <name val="Czcionka tekstu podstawowego"/>
      <family val="0"/>
    </font>
    <font>
      <sz val="8.5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Calibri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7" borderId="1" applyNumberFormat="0" applyAlignment="0" applyProtection="0"/>
    <xf numFmtId="9" fontId="13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31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6" fillId="0" borderId="0" xfId="0" applyFont="1" applyAlignment="1">
      <alignment/>
    </xf>
    <xf numFmtId="0" fontId="15" fillId="0" borderId="0" xfId="0" applyFont="1" applyAlignment="1">
      <alignment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5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3" xfId="0" applyFont="1" applyFill="1" applyBorder="1" applyAlignment="1">
      <alignment vertical="center"/>
    </xf>
    <xf numFmtId="4" fontId="9" fillId="35" borderId="14" xfId="0" applyNumberFormat="1" applyFont="1" applyFill="1" applyBorder="1" applyAlignment="1">
      <alignment vertical="center"/>
    </xf>
    <xf numFmtId="4" fontId="9" fillId="35" borderId="13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9" fillId="35" borderId="15" xfId="0" applyFont="1" applyFill="1" applyBorder="1" applyAlignment="1">
      <alignment vertical="center"/>
    </xf>
    <xf numFmtId="0" fontId="9" fillId="35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5" borderId="16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right" vertical="center" wrapText="1"/>
    </xf>
    <xf numFmtId="4" fontId="9" fillId="35" borderId="13" xfId="0" applyNumberFormat="1" applyFont="1" applyFill="1" applyBorder="1" applyAlignment="1">
      <alignment horizontal="right" vertical="center"/>
    </xf>
    <xf numFmtId="0" fontId="9" fillId="35" borderId="16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4" fontId="12" fillId="35" borderId="13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4" fontId="6" fillId="0" borderId="13" xfId="0" applyNumberFormat="1" applyFont="1" applyBorder="1" applyAlignment="1">
      <alignment/>
    </xf>
    <xf numFmtId="49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wrapText="1"/>
    </xf>
    <xf numFmtId="4" fontId="23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wrapText="1"/>
    </xf>
    <xf numFmtId="2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4" fontId="2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8" xfId="0" applyNumberFormat="1" applyFont="1" applyFill="1" applyBorder="1" applyAlignment="1" applyProtection="1">
      <alignment horizontal="left"/>
      <protection locked="0"/>
    </xf>
    <xf numFmtId="0" fontId="2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2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8" xfId="0" applyNumberFormat="1" applyFont="1" applyFill="1" applyBorder="1" applyAlignment="1" applyProtection="1">
      <alignment horizontal="left"/>
      <protection locked="0"/>
    </xf>
    <xf numFmtId="4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8" xfId="0" applyNumberFormat="1" applyFont="1" applyFill="1" applyBorder="1" applyAlignment="1" applyProtection="1">
      <alignment horizontal="left"/>
      <protection locked="0"/>
    </xf>
    <xf numFmtId="4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/>
    </xf>
    <xf numFmtId="49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16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6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6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/>
      <protection locked="0"/>
    </xf>
    <xf numFmtId="0" fontId="68" fillId="0" borderId="18" xfId="0" applyFont="1" applyBorder="1" applyAlignment="1">
      <alignment/>
    </xf>
    <xf numFmtId="4" fontId="18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18" xfId="0" applyNumberFormat="1" applyFont="1" applyBorder="1" applyAlignment="1">
      <alignment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4" fontId="18" fillId="34" borderId="20" xfId="0" applyNumberFormat="1" applyFont="1" applyFill="1" applyBorder="1" applyAlignment="1" applyProtection="1">
      <alignment horizontal="right" wrapText="1"/>
      <protection locked="0"/>
    </xf>
    <xf numFmtId="4" fontId="18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18" xfId="0" applyFont="1" applyBorder="1" applyAlignment="1">
      <alignment horizontal="center" vertical="center"/>
    </xf>
    <xf numFmtId="4" fontId="72" fillId="0" borderId="18" xfId="0" applyNumberFormat="1" applyFont="1" applyBorder="1" applyAlignment="1">
      <alignment/>
    </xf>
    <xf numFmtId="4" fontId="72" fillId="0" borderId="19" xfId="0" applyNumberFormat="1" applyFont="1" applyBorder="1" applyAlignment="1">
      <alignment/>
    </xf>
    <xf numFmtId="4" fontId="68" fillId="0" borderId="20" xfId="0" applyNumberFormat="1" applyFont="1" applyBorder="1" applyAlignment="1">
      <alignment/>
    </xf>
    <xf numFmtId="4" fontId="72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9" fontId="1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23" xfId="0" applyNumberFormat="1" applyFont="1" applyFill="1" applyBorder="1" applyAlignment="1" applyProtection="1">
      <alignment horizontal="left" vertical="center" wrapText="1"/>
      <protection locked="0"/>
    </xf>
    <xf numFmtId="4" fontId="18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/>
      <protection locked="0"/>
    </xf>
    <xf numFmtId="4" fontId="68" fillId="0" borderId="23" xfId="0" applyNumberFormat="1" applyFont="1" applyBorder="1" applyAlignment="1">
      <alignment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18" xfId="0" applyNumberFormat="1" applyFont="1" applyBorder="1" applyAlignment="1">
      <alignment horizontal="right"/>
    </xf>
    <xf numFmtId="49" fontId="1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wrapText="1"/>
    </xf>
    <xf numFmtId="4" fontId="6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9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36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7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3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16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 wrapText="1"/>
    </xf>
    <xf numFmtId="0" fontId="9" fillId="35" borderId="31" xfId="0" applyFont="1" applyFill="1" applyBorder="1" applyAlignment="1">
      <alignment vertical="center"/>
    </xf>
    <xf numFmtId="0" fontId="9" fillId="35" borderId="32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0" fontId="4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35" borderId="14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vertical="center" wrapText="1"/>
    </xf>
    <xf numFmtId="0" fontId="4" fillId="35" borderId="16" xfId="0" applyNumberFormat="1" applyFont="1" applyFill="1" applyBorder="1" applyAlignment="1" applyProtection="1">
      <alignment vertical="center" wrapText="1"/>
      <protection locked="0"/>
    </xf>
    <xf numFmtId="0" fontId="12" fillId="35" borderId="15" xfId="0" applyFont="1" applyFill="1" applyBorder="1" applyAlignment="1">
      <alignment vertical="center"/>
    </xf>
    <xf numFmtId="0" fontId="6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4" fontId="73" fillId="0" borderId="20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49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0" applyFont="1" applyBorder="1" applyAlignment="1">
      <alignment/>
    </xf>
    <xf numFmtId="0" fontId="66" fillId="0" borderId="16" xfId="0" applyFont="1" applyBorder="1" applyAlignment="1">
      <alignment/>
    </xf>
    <xf numFmtId="0" fontId="6" fillId="0" borderId="14" xfId="0" applyFont="1" applyBorder="1" applyAlignment="1">
      <alignment wrapText="1"/>
    </xf>
    <xf numFmtId="0" fontId="7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57421875" style="4" customWidth="1"/>
    <col min="2" max="2" width="5.8515625" style="4" customWidth="1"/>
    <col min="3" max="3" width="5.7109375" style="4" customWidth="1"/>
    <col min="4" max="4" width="33.8515625" style="4" customWidth="1"/>
    <col min="5" max="5" width="12.8515625" style="4" customWidth="1"/>
    <col min="6" max="6" width="10.8515625" style="4" customWidth="1"/>
    <col min="7" max="7" width="12.421875" style="4" customWidth="1"/>
    <col min="8" max="16384" width="9.140625" style="3" customWidth="1"/>
  </cols>
  <sheetData>
    <row r="1" spans="1:7" ht="15">
      <c r="A1" s="1"/>
      <c r="B1" s="1"/>
      <c r="C1" s="1"/>
      <c r="D1" s="1"/>
      <c r="E1" s="2" t="s">
        <v>0</v>
      </c>
      <c r="F1" s="1"/>
      <c r="G1" s="1"/>
    </row>
    <row r="2" spans="1:7" ht="15">
      <c r="A2" s="1"/>
      <c r="B2" s="1"/>
      <c r="C2" s="1"/>
      <c r="D2" s="1"/>
      <c r="E2" s="2" t="s">
        <v>452</v>
      </c>
      <c r="F2" s="1"/>
      <c r="G2" s="1"/>
    </row>
    <row r="3" spans="1:7" ht="15">
      <c r="A3" s="1"/>
      <c r="B3" s="1"/>
      <c r="C3" s="1"/>
      <c r="D3" s="1"/>
      <c r="E3" s="2" t="s">
        <v>1</v>
      </c>
      <c r="F3" s="1"/>
      <c r="G3" s="1"/>
    </row>
    <row r="4" spans="1:7" ht="15">
      <c r="A4" s="1"/>
      <c r="B4" s="1"/>
      <c r="C4" s="1"/>
      <c r="D4" s="1"/>
      <c r="E4" s="2" t="s">
        <v>370</v>
      </c>
      <c r="F4" s="1"/>
      <c r="G4" s="1"/>
    </row>
    <row r="5" spans="1:7" ht="24" customHeight="1">
      <c r="A5" s="1"/>
      <c r="B5" s="1"/>
      <c r="C5" s="1"/>
      <c r="D5" s="1"/>
      <c r="E5" s="1"/>
      <c r="F5" s="1"/>
      <c r="G5" s="1"/>
    </row>
    <row r="6" spans="1:7" ht="14.25">
      <c r="A6" s="172" t="s">
        <v>2</v>
      </c>
      <c r="B6" s="172"/>
      <c r="C6" s="172"/>
      <c r="D6" s="172"/>
      <c r="E6" s="172"/>
      <c r="F6" s="172"/>
      <c r="G6" s="172"/>
    </row>
    <row r="7" spans="1:7" ht="15">
      <c r="A7" s="173" t="s">
        <v>3</v>
      </c>
      <c r="B7" s="174"/>
      <c r="C7" s="174"/>
      <c r="D7" s="174"/>
      <c r="E7" s="174"/>
      <c r="F7" s="174"/>
      <c r="G7" s="174"/>
    </row>
    <row r="8" spans="1:7" ht="18.75" customHeight="1">
      <c r="A8" s="175"/>
      <c r="B8" s="175"/>
      <c r="C8" s="175"/>
      <c r="D8" s="175"/>
      <c r="E8" s="175"/>
      <c r="F8" s="176"/>
      <c r="G8" s="176"/>
    </row>
    <row r="9" spans="1:7" s="22" customFormat="1" ht="25.5">
      <c r="A9" s="21" t="s">
        <v>4</v>
      </c>
      <c r="B9" s="21" t="s">
        <v>30</v>
      </c>
      <c r="C9" s="21" t="s">
        <v>5</v>
      </c>
      <c r="D9" s="21" t="s">
        <v>13</v>
      </c>
      <c r="E9" s="21" t="s">
        <v>6</v>
      </c>
      <c r="F9" s="21" t="s">
        <v>14</v>
      </c>
      <c r="G9" s="21" t="s">
        <v>15</v>
      </c>
    </row>
    <row r="10" spans="1:7" s="22" customFormat="1" ht="12.75">
      <c r="A10" s="12" t="s">
        <v>62</v>
      </c>
      <c r="B10" s="12"/>
      <c r="C10" s="12"/>
      <c r="D10" s="13" t="s">
        <v>63</v>
      </c>
      <c r="E10" s="14" t="s">
        <v>64</v>
      </c>
      <c r="F10" s="14" t="s">
        <v>65</v>
      </c>
      <c r="G10" s="14" t="s">
        <v>66</v>
      </c>
    </row>
    <row r="11" spans="1:7" s="22" customFormat="1" ht="15">
      <c r="A11" s="15"/>
      <c r="B11" s="16" t="s">
        <v>67</v>
      </c>
      <c r="C11" s="17"/>
      <c r="D11" s="18" t="s">
        <v>68</v>
      </c>
      <c r="E11" s="19" t="s">
        <v>64</v>
      </c>
      <c r="F11" s="19" t="s">
        <v>65</v>
      </c>
      <c r="G11" s="19" t="s">
        <v>66</v>
      </c>
    </row>
    <row r="12" spans="1:7" s="22" customFormat="1" ht="33.75">
      <c r="A12" s="20"/>
      <c r="B12" s="20"/>
      <c r="C12" s="16" t="s">
        <v>69</v>
      </c>
      <c r="D12" s="18" t="s">
        <v>70</v>
      </c>
      <c r="E12" s="19" t="s">
        <v>71</v>
      </c>
      <c r="F12" s="19" t="s">
        <v>65</v>
      </c>
      <c r="G12" s="19" t="s">
        <v>72</v>
      </c>
    </row>
    <row r="13" spans="1:7" s="22" customFormat="1" ht="12.75">
      <c r="A13" s="12" t="s">
        <v>73</v>
      </c>
      <c r="B13" s="12"/>
      <c r="C13" s="12"/>
      <c r="D13" s="13" t="s">
        <v>74</v>
      </c>
      <c r="E13" s="14" t="s">
        <v>75</v>
      </c>
      <c r="F13" s="14" t="s">
        <v>76</v>
      </c>
      <c r="G13" s="14" t="s">
        <v>77</v>
      </c>
    </row>
    <row r="14" spans="1:7" s="22" customFormat="1" ht="15">
      <c r="A14" s="15"/>
      <c r="B14" s="16" t="s">
        <v>78</v>
      </c>
      <c r="C14" s="17"/>
      <c r="D14" s="18" t="s">
        <v>52</v>
      </c>
      <c r="E14" s="19" t="s">
        <v>75</v>
      </c>
      <c r="F14" s="19" t="s">
        <v>76</v>
      </c>
      <c r="G14" s="19" t="s">
        <v>77</v>
      </c>
    </row>
    <row r="15" spans="1:7" s="22" customFormat="1" ht="45">
      <c r="A15" s="20"/>
      <c r="B15" s="20"/>
      <c r="C15" s="16" t="s">
        <v>79</v>
      </c>
      <c r="D15" s="18" t="s">
        <v>80</v>
      </c>
      <c r="E15" s="19" t="s">
        <v>81</v>
      </c>
      <c r="F15" s="19" t="s">
        <v>82</v>
      </c>
      <c r="G15" s="19" t="s">
        <v>77</v>
      </c>
    </row>
    <row r="16" spans="1:7" s="22" customFormat="1" ht="45">
      <c r="A16" s="20"/>
      <c r="B16" s="20"/>
      <c r="C16" s="16" t="s">
        <v>83</v>
      </c>
      <c r="D16" s="18" t="s">
        <v>84</v>
      </c>
      <c r="E16" s="19" t="s">
        <v>85</v>
      </c>
      <c r="F16" s="19" t="s">
        <v>86</v>
      </c>
      <c r="G16" s="19" t="s">
        <v>77</v>
      </c>
    </row>
    <row r="17" spans="1:7" s="22" customFormat="1" ht="33.75">
      <c r="A17" s="12" t="s">
        <v>87</v>
      </c>
      <c r="B17" s="12"/>
      <c r="C17" s="12"/>
      <c r="D17" s="13" t="s">
        <v>88</v>
      </c>
      <c r="E17" s="14" t="s">
        <v>89</v>
      </c>
      <c r="F17" s="14" t="s">
        <v>90</v>
      </c>
      <c r="G17" s="14" t="s">
        <v>91</v>
      </c>
    </row>
    <row r="18" spans="1:7" s="22" customFormat="1" ht="45">
      <c r="A18" s="15"/>
      <c r="B18" s="16" t="s">
        <v>92</v>
      </c>
      <c r="C18" s="17"/>
      <c r="D18" s="18" t="s">
        <v>93</v>
      </c>
      <c r="E18" s="19" t="s">
        <v>77</v>
      </c>
      <c r="F18" s="19" t="s">
        <v>90</v>
      </c>
      <c r="G18" s="19" t="s">
        <v>90</v>
      </c>
    </row>
    <row r="19" spans="1:7" s="22" customFormat="1" ht="56.25">
      <c r="A19" s="20"/>
      <c r="B19" s="20"/>
      <c r="C19" s="16" t="s">
        <v>94</v>
      </c>
      <c r="D19" s="18" t="s">
        <v>95</v>
      </c>
      <c r="E19" s="19" t="s">
        <v>77</v>
      </c>
      <c r="F19" s="19" t="s">
        <v>90</v>
      </c>
      <c r="G19" s="19" t="s">
        <v>90</v>
      </c>
    </row>
    <row r="20" spans="1:7" s="22" customFormat="1" ht="12.75">
      <c r="A20" s="12" t="s">
        <v>20</v>
      </c>
      <c r="B20" s="12"/>
      <c r="C20" s="12"/>
      <c r="D20" s="13" t="s">
        <v>21</v>
      </c>
      <c r="E20" s="14" t="s">
        <v>22</v>
      </c>
      <c r="F20" s="14" t="s">
        <v>96</v>
      </c>
      <c r="G20" s="14" t="s">
        <v>97</v>
      </c>
    </row>
    <row r="21" spans="1:7" s="22" customFormat="1" ht="15">
      <c r="A21" s="15"/>
      <c r="B21" s="16" t="s">
        <v>98</v>
      </c>
      <c r="C21" s="17"/>
      <c r="D21" s="18" t="s">
        <v>99</v>
      </c>
      <c r="E21" s="19" t="s">
        <v>100</v>
      </c>
      <c r="F21" s="19" t="s">
        <v>101</v>
      </c>
      <c r="G21" s="19" t="s">
        <v>50</v>
      </c>
    </row>
    <row r="22" spans="1:7" s="22" customFormat="1" ht="33.75">
      <c r="A22" s="20"/>
      <c r="B22" s="20"/>
      <c r="C22" s="16" t="s">
        <v>26</v>
      </c>
      <c r="D22" s="18" t="s">
        <v>27</v>
      </c>
      <c r="E22" s="19" t="s">
        <v>100</v>
      </c>
      <c r="F22" s="19" t="s">
        <v>101</v>
      </c>
      <c r="G22" s="19" t="s">
        <v>50</v>
      </c>
    </row>
    <row r="23" spans="1:7" s="22" customFormat="1" ht="56.25">
      <c r="A23" s="15"/>
      <c r="B23" s="16" t="s">
        <v>102</v>
      </c>
      <c r="C23" s="17"/>
      <c r="D23" s="18" t="s">
        <v>103</v>
      </c>
      <c r="E23" s="19" t="s">
        <v>104</v>
      </c>
      <c r="F23" s="19" t="s">
        <v>105</v>
      </c>
      <c r="G23" s="19" t="s">
        <v>106</v>
      </c>
    </row>
    <row r="24" spans="1:7" s="22" customFormat="1" ht="56.25">
      <c r="A24" s="20"/>
      <c r="B24" s="20"/>
      <c r="C24" s="16" t="s">
        <v>94</v>
      </c>
      <c r="D24" s="18" t="s">
        <v>95</v>
      </c>
      <c r="E24" s="19" t="s">
        <v>107</v>
      </c>
      <c r="F24" s="19" t="s">
        <v>108</v>
      </c>
      <c r="G24" s="19" t="s">
        <v>109</v>
      </c>
    </row>
    <row r="25" spans="1:7" s="22" customFormat="1" ht="33.75">
      <c r="A25" s="20"/>
      <c r="B25" s="20"/>
      <c r="C25" s="16" t="s">
        <v>26</v>
      </c>
      <c r="D25" s="18" t="s">
        <v>27</v>
      </c>
      <c r="E25" s="19" t="s">
        <v>110</v>
      </c>
      <c r="F25" s="19" t="s">
        <v>111</v>
      </c>
      <c r="G25" s="19" t="s">
        <v>112</v>
      </c>
    </row>
    <row r="26" spans="1:7" s="22" customFormat="1" ht="22.5">
      <c r="A26" s="15"/>
      <c r="B26" s="16" t="s">
        <v>113</v>
      </c>
      <c r="C26" s="17"/>
      <c r="D26" s="18" t="s">
        <v>114</v>
      </c>
      <c r="E26" s="19" t="s">
        <v>115</v>
      </c>
      <c r="F26" s="19" t="s">
        <v>116</v>
      </c>
      <c r="G26" s="19" t="s">
        <v>117</v>
      </c>
    </row>
    <row r="27" spans="1:7" s="22" customFormat="1" ht="33.75">
      <c r="A27" s="20"/>
      <c r="B27" s="20"/>
      <c r="C27" s="16" t="s">
        <v>26</v>
      </c>
      <c r="D27" s="18" t="s">
        <v>27</v>
      </c>
      <c r="E27" s="19" t="s">
        <v>118</v>
      </c>
      <c r="F27" s="19" t="s">
        <v>116</v>
      </c>
      <c r="G27" s="19" t="s">
        <v>119</v>
      </c>
    </row>
    <row r="28" spans="1:7" s="22" customFormat="1" ht="15">
      <c r="A28" s="15"/>
      <c r="B28" s="16" t="s">
        <v>120</v>
      </c>
      <c r="C28" s="17"/>
      <c r="D28" s="18" t="s">
        <v>121</v>
      </c>
      <c r="E28" s="19" t="s">
        <v>122</v>
      </c>
      <c r="F28" s="19" t="s">
        <v>123</v>
      </c>
      <c r="G28" s="19" t="s">
        <v>124</v>
      </c>
    </row>
    <row r="29" spans="1:7" s="22" customFormat="1" ht="33.75">
      <c r="A29" s="20"/>
      <c r="B29" s="20"/>
      <c r="C29" s="16" t="s">
        <v>26</v>
      </c>
      <c r="D29" s="18" t="s">
        <v>27</v>
      </c>
      <c r="E29" s="19" t="s">
        <v>125</v>
      </c>
      <c r="F29" s="19" t="s">
        <v>123</v>
      </c>
      <c r="G29" s="19" t="s">
        <v>126</v>
      </c>
    </row>
    <row r="30" spans="1:7" s="22" customFormat="1" ht="15">
      <c r="A30" s="15"/>
      <c r="B30" s="16" t="s">
        <v>23</v>
      </c>
      <c r="C30" s="17"/>
      <c r="D30" s="18" t="s">
        <v>24</v>
      </c>
      <c r="E30" s="19" t="s">
        <v>25</v>
      </c>
      <c r="F30" s="19" t="s">
        <v>127</v>
      </c>
      <c r="G30" s="19" t="s">
        <v>128</v>
      </c>
    </row>
    <row r="31" spans="1:7" s="22" customFormat="1" ht="12.75">
      <c r="A31" s="20"/>
      <c r="B31" s="20"/>
      <c r="C31" s="16" t="s">
        <v>16</v>
      </c>
      <c r="D31" s="18" t="s">
        <v>17</v>
      </c>
      <c r="E31" s="19" t="s">
        <v>129</v>
      </c>
      <c r="F31" s="19" t="s">
        <v>130</v>
      </c>
      <c r="G31" s="19" t="s">
        <v>131</v>
      </c>
    </row>
    <row r="32" spans="1:7" s="22" customFormat="1" ht="12.75">
      <c r="A32" s="20"/>
      <c r="B32" s="20"/>
      <c r="C32" s="16" t="s">
        <v>18</v>
      </c>
      <c r="D32" s="18" t="s">
        <v>19</v>
      </c>
      <c r="E32" s="19" t="s">
        <v>132</v>
      </c>
      <c r="F32" s="19" t="s">
        <v>133</v>
      </c>
      <c r="G32" s="19" t="s">
        <v>134</v>
      </c>
    </row>
    <row r="33" spans="1:7" s="22" customFormat="1" ht="22.5">
      <c r="A33" s="15"/>
      <c r="B33" s="16" t="s">
        <v>135</v>
      </c>
      <c r="C33" s="17"/>
      <c r="D33" s="18" t="s">
        <v>136</v>
      </c>
      <c r="E33" s="19" t="s">
        <v>137</v>
      </c>
      <c r="F33" s="19" t="s">
        <v>138</v>
      </c>
      <c r="G33" s="19" t="s">
        <v>109</v>
      </c>
    </row>
    <row r="34" spans="1:7" s="22" customFormat="1" ht="12.75">
      <c r="A34" s="20"/>
      <c r="B34" s="20"/>
      <c r="C34" s="16" t="s">
        <v>18</v>
      </c>
      <c r="D34" s="18" t="s">
        <v>19</v>
      </c>
      <c r="E34" s="19" t="s">
        <v>137</v>
      </c>
      <c r="F34" s="19" t="s">
        <v>138</v>
      </c>
      <c r="G34" s="19" t="s">
        <v>109</v>
      </c>
    </row>
    <row r="35" spans="1:7" s="22" customFormat="1" ht="15">
      <c r="A35" s="15"/>
      <c r="B35" s="16" t="s">
        <v>57</v>
      </c>
      <c r="C35" s="17"/>
      <c r="D35" s="18" t="s">
        <v>52</v>
      </c>
      <c r="E35" s="19" t="s">
        <v>139</v>
      </c>
      <c r="F35" s="19" t="s">
        <v>140</v>
      </c>
      <c r="G35" s="19" t="s">
        <v>141</v>
      </c>
    </row>
    <row r="36" spans="1:7" s="22" customFormat="1" ht="33.75">
      <c r="A36" s="20"/>
      <c r="B36" s="20"/>
      <c r="C36" s="16" t="s">
        <v>26</v>
      </c>
      <c r="D36" s="18" t="s">
        <v>27</v>
      </c>
      <c r="E36" s="19" t="s">
        <v>142</v>
      </c>
      <c r="F36" s="19" t="s">
        <v>140</v>
      </c>
      <c r="G36" s="19" t="s">
        <v>143</v>
      </c>
    </row>
    <row r="37" spans="1:7" s="22" customFormat="1" ht="22.5">
      <c r="A37" s="12" t="s">
        <v>59</v>
      </c>
      <c r="B37" s="12"/>
      <c r="C37" s="12"/>
      <c r="D37" s="13" t="s">
        <v>60</v>
      </c>
      <c r="E37" s="14" t="s">
        <v>144</v>
      </c>
      <c r="F37" s="14" t="s">
        <v>145</v>
      </c>
      <c r="G37" s="14" t="s">
        <v>146</v>
      </c>
    </row>
    <row r="38" spans="1:7" s="22" customFormat="1" ht="15">
      <c r="A38" s="15"/>
      <c r="B38" s="16" t="s">
        <v>147</v>
      </c>
      <c r="C38" s="17"/>
      <c r="D38" s="18" t="s">
        <v>52</v>
      </c>
      <c r="E38" s="19" t="s">
        <v>144</v>
      </c>
      <c r="F38" s="19" t="s">
        <v>145</v>
      </c>
      <c r="G38" s="19" t="s">
        <v>146</v>
      </c>
    </row>
    <row r="39" spans="1:7" s="22" customFormat="1" ht="12.75">
      <c r="A39" s="20"/>
      <c r="B39" s="20"/>
      <c r="C39" s="16" t="s">
        <v>16</v>
      </c>
      <c r="D39" s="18" t="s">
        <v>17</v>
      </c>
      <c r="E39" s="19" t="s">
        <v>77</v>
      </c>
      <c r="F39" s="19" t="s">
        <v>145</v>
      </c>
      <c r="G39" s="19" t="s">
        <v>145</v>
      </c>
    </row>
    <row r="40" spans="1:7" s="22" customFormat="1" ht="12.75">
      <c r="A40" s="12" t="s">
        <v>148</v>
      </c>
      <c r="B40" s="12"/>
      <c r="C40" s="12"/>
      <c r="D40" s="13" t="s">
        <v>149</v>
      </c>
      <c r="E40" s="14" t="s">
        <v>150</v>
      </c>
      <c r="F40" s="14" t="s">
        <v>151</v>
      </c>
      <c r="G40" s="14" t="s">
        <v>152</v>
      </c>
    </row>
    <row r="41" spans="1:7" s="22" customFormat="1" ht="15">
      <c r="A41" s="15"/>
      <c r="B41" s="16" t="s">
        <v>153</v>
      </c>
      <c r="C41" s="17"/>
      <c r="D41" s="18" t="s">
        <v>154</v>
      </c>
      <c r="E41" s="19" t="s">
        <v>150</v>
      </c>
      <c r="F41" s="19" t="s">
        <v>151</v>
      </c>
      <c r="G41" s="19" t="s">
        <v>152</v>
      </c>
    </row>
    <row r="42" spans="1:7" s="22" customFormat="1" ht="33.75">
      <c r="A42" s="20"/>
      <c r="B42" s="20"/>
      <c r="C42" s="16" t="s">
        <v>26</v>
      </c>
      <c r="D42" s="18" t="s">
        <v>27</v>
      </c>
      <c r="E42" s="19" t="s">
        <v>150</v>
      </c>
      <c r="F42" s="19" t="s">
        <v>151</v>
      </c>
      <c r="G42" s="19" t="s">
        <v>152</v>
      </c>
    </row>
    <row r="43" spans="1:7" s="22" customFormat="1" ht="12.75">
      <c r="A43" s="171" t="s">
        <v>28</v>
      </c>
      <c r="B43" s="171"/>
      <c r="C43" s="171"/>
      <c r="D43" s="171"/>
      <c r="E43" s="23" t="s">
        <v>29</v>
      </c>
      <c r="F43" s="23" t="s">
        <v>155</v>
      </c>
      <c r="G43" s="23" t="s">
        <v>156</v>
      </c>
    </row>
    <row r="47" spans="5:7" ht="14.25">
      <c r="E47" s="45" t="s">
        <v>384</v>
      </c>
      <c r="F47" s="45"/>
      <c r="G47" s="45"/>
    </row>
    <row r="48" spans="5:7" ht="14.25">
      <c r="E48" s="45"/>
      <c r="F48" s="45"/>
      <c r="G48" s="45"/>
    </row>
    <row r="49" spans="5:7" ht="14.25">
      <c r="E49" s="45" t="s">
        <v>385</v>
      </c>
      <c r="F49" s="45"/>
      <c r="G49" s="45"/>
    </row>
  </sheetData>
  <sheetProtection/>
  <mergeCells count="5">
    <mergeCell ref="A43:D43"/>
    <mergeCell ref="A6:G6"/>
    <mergeCell ref="A7:G7"/>
    <mergeCell ref="A8:E8"/>
    <mergeCell ref="F8:G8"/>
  </mergeCells>
  <printOptions/>
  <pageMargins left="0.7" right="0.45" top="0.44" bottom="0.4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95">
      <selection activeCell="M104" sqref="M104"/>
    </sheetView>
  </sheetViews>
  <sheetFormatPr defaultColWidth="9.140625" defaultRowHeight="15"/>
  <cols>
    <col min="1" max="1" width="5.421875" style="3" customWidth="1"/>
    <col min="2" max="2" width="5.57421875" style="3" customWidth="1"/>
    <col min="3" max="3" width="6.00390625" style="3" customWidth="1"/>
    <col min="4" max="4" width="37.140625" style="3" customWidth="1"/>
    <col min="5" max="5" width="12.421875" style="3" customWidth="1"/>
    <col min="6" max="6" width="10.7109375" style="3" customWidth="1"/>
    <col min="7" max="7" width="12.28125" style="3" customWidth="1"/>
    <col min="8" max="16384" width="9.140625" style="3" customWidth="1"/>
  </cols>
  <sheetData>
    <row r="1" spans="1:5" s="5" customFormat="1" ht="15">
      <c r="A1" s="1"/>
      <c r="B1" s="1"/>
      <c r="D1" s="1"/>
      <c r="E1" s="2" t="s">
        <v>7</v>
      </c>
    </row>
    <row r="2" spans="1:5" s="5" customFormat="1" ht="15">
      <c r="A2" s="1"/>
      <c r="B2" s="1"/>
      <c r="D2" s="1"/>
      <c r="E2" s="2" t="s">
        <v>452</v>
      </c>
    </row>
    <row r="3" spans="1:5" s="5" customFormat="1" ht="15">
      <c r="A3" s="1"/>
      <c r="B3" s="1"/>
      <c r="D3" s="1"/>
      <c r="E3" s="2" t="s">
        <v>1</v>
      </c>
    </row>
    <row r="4" spans="1:5" s="5" customFormat="1" ht="15">
      <c r="A4" s="1"/>
      <c r="B4" s="1"/>
      <c r="D4" s="1"/>
      <c r="E4" s="2" t="s">
        <v>369</v>
      </c>
    </row>
    <row r="5" spans="1:5" s="5" customFormat="1" ht="24.75" customHeight="1">
      <c r="A5" s="1"/>
      <c r="B5" s="1"/>
      <c r="C5" s="1"/>
      <c r="D5" s="1"/>
      <c r="E5" s="1"/>
    </row>
    <row r="6" spans="1:7" s="6" customFormat="1" ht="15">
      <c r="A6" s="185" t="s">
        <v>8</v>
      </c>
      <c r="B6" s="186"/>
      <c r="C6" s="186"/>
      <c r="D6" s="186"/>
      <c r="E6" s="186"/>
      <c r="F6" s="179"/>
      <c r="G6" s="179"/>
    </row>
    <row r="7" spans="1:8" s="8" customFormat="1" ht="15">
      <c r="A7" s="187" t="s">
        <v>9</v>
      </c>
      <c r="B7" s="188"/>
      <c r="C7" s="188"/>
      <c r="D7" s="188"/>
      <c r="E7" s="188"/>
      <c r="F7" s="182"/>
      <c r="G7" s="182"/>
      <c r="H7" s="7"/>
    </row>
    <row r="8" spans="1:7" s="22" customFormat="1" ht="28.5" customHeight="1">
      <c r="A8" s="21" t="s">
        <v>4</v>
      </c>
      <c r="B8" s="21" t="s">
        <v>30</v>
      </c>
      <c r="C8" s="21" t="s">
        <v>5</v>
      </c>
      <c r="D8" s="21" t="s">
        <v>13</v>
      </c>
      <c r="E8" s="21" t="s">
        <v>6</v>
      </c>
      <c r="F8" s="21" t="s">
        <v>14</v>
      </c>
      <c r="G8" s="21" t="s">
        <v>15</v>
      </c>
    </row>
    <row r="9" spans="1:7" s="22" customFormat="1" ht="16.5" customHeight="1">
      <c r="A9" s="12" t="s">
        <v>31</v>
      </c>
      <c r="B9" s="12"/>
      <c r="C9" s="12"/>
      <c r="D9" s="13" t="s">
        <v>32</v>
      </c>
      <c r="E9" s="14" t="s">
        <v>33</v>
      </c>
      <c r="F9" s="14" t="s">
        <v>444</v>
      </c>
      <c r="G9" s="14" t="s">
        <v>445</v>
      </c>
    </row>
    <row r="10" spans="1:7" s="22" customFormat="1" ht="16.5" customHeight="1">
      <c r="A10" s="15"/>
      <c r="B10" s="16" t="s">
        <v>34</v>
      </c>
      <c r="C10" s="17"/>
      <c r="D10" s="18" t="s">
        <v>35</v>
      </c>
      <c r="E10" s="19" t="s">
        <v>36</v>
      </c>
      <c r="F10" s="19" t="s">
        <v>444</v>
      </c>
      <c r="G10" s="19" t="s">
        <v>446</v>
      </c>
    </row>
    <row r="11" spans="1:7" s="22" customFormat="1" ht="16.5" customHeight="1">
      <c r="A11" s="20"/>
      <c r="B11" s="20"/>
      <c r="C11" s="16" t="s">
        <v>37</v>
      </c>
      <c r="D11" s="18" t="s">
        <v>38</v>
      </c>
      <c r="E11" s="19" t="s">
        <v>36</v>
      </c>
      <c r="F11" s="19" t="s">
        <v>444</v>
      </c>
      <c r="G11" s="19" t="s">
        <v>446</v>
      </c>
    </row>
    <row r="12" spans="1:7" s="22" customFormat="1" ht="16.5" customHeight="1">
      <c r="A12" s="12" t="s">
        <v>39</v>
      </c>
      <c r="B12" s="12"/>
      <c r="C12" s="12"/>
      <c r="D12" s="13" t="s">
        <v>12</v>
      </c>
      <c r="E12" s="14" t="s">
        <v>40</v>
      </c>
      <c r="F12" s="14" t="s">
        <v>447</v>
      </c>
      <c r="G12" s="14" t="s">
        <v>449</v>
      </c>
    </row>
    <row r="13" spans="1:7" s="22" customFormat="1" ht="16.5" customHeight="1">
      <c r="A13" s="15"/>
      <c r="B13" s="16" t="s">
        <v>43</v>
      </c>
      <c r="C13" s="17"/>
      <c r="D13" s="18" t="s">
        <v>44</v>
      </c>
      <c r="E13" s="19" t="s">
        <v>45</v>
      </c>
      <c r="F13" s="19" t="s">
        <v>447</v>
      </c>
      <c r="G13" s="19" t="s">
        <v>450</v>
      </c>
    </row>
    <row r="14" spans="1:7" s="22" customFormat="1" ht="16.5" customHeight="1">
      <c r="A14" s="20"/>
      <c r="B14" s="20"/>
      <c r="C14" s="16" t="s">
        <v>46</v>
      </c>
      <c r="D14" s="18" t="s">
        <v>47</v>
      </c>
      <c r="E14" s="19" t="s">
        <v>48</v>
      </c>
      <c r="F14" s="19" t="s">
        <v>157</v>
      </c>
      <c r="G14" s="19" t="s">
        <v>158</v>
      </c>
    </row>
    <row r="15" spans="1:7" s="22" customFormat="1" ht="16.5" customHeight="1">
      <c r="A15" s="20"/>
      <c r="B15" s="20"/>
      <c r="C15" s="16" t="s">
        <v>37</v>
      </c>
      <c r="D15" s="18" t="s">
        <v>38</v>
      </c>
      <c r="E15" s="19" t="s">
        <v>49</v>
      </c>
      <c r="F15" s="19" t="s">
        <v>448</v>
      </c>
      <c r="G15" s="19" t="s">
        <v>451</v>
      </c>
    </row>
    <row r="16" spans="1:7" s="22" customFormat="1" ht="16.5" customHeight="1">
      <c r="A16" s="12" t="s">
        <v>73</v>
      </c>
      <c r="B16" s="12"/>
      <c r="C16" s="12"/>
      <c r="D16" s="13" t="s">
        <v>74</v>
      </c>
      <c r="E16" s="14" t="s">
        <v>159</v>
      </c>
      <c r="F16" s="14" t="s">
        <v>77</v>
      </c>
      <c r="G16" s="14" t="s">
        <v>159</v>
      </c>
    </row>
    <row r="17" spans="1:7" s="22" customFormat="1" ht="16.5" customHeight="1">
      <c r="A17" s="15"/>
      <c r="B17" s="16" t="s">
        <v>78</v>
      </c>
      <c r="C17" s="17"/>
      <c r="D17" s="18" t="s">
        <v>52</v>
      </c>
      <c r="E17" s="19" t="s">
        <v>160</v>
      </c>
      <c r="F17" s="19" t="s">
        <v>77</v>
      </c>
      <c r="G17" s="19" t="s">
        <v>160</v>
      </c>
    </row>
    <row r="18" spans="1:7" s="22" customFormat="1" ht="16.5" customHeight="1">
      <c r="A18" s="20"/>
      <c r="B18" s="20"/>
      <c r="C18" s="16" t="s">
        <v>161</v>
      </c>
      <c r="D18" s="18" t="s">
        <v>38</v>
      </c>
      <c r="E18" s="19" t="s">
        <v>162</v>
      </c>
      <c r="F18" s="19" t="s">
        <v>163</v>
      </c>
      <c r="G18" s="19" t="s">
        <v>164</v>
      </c>
    </row>
    <row r="19" spans="1:7" s="22" customFormat="1" ht="16.5" customHeight="1">
      <c r="A19" s="20"/>
      <c r="B19" s="20"/>
      <c r="C19" s="16" t="s">
        <v>165</v>
      </c>
      <c r="D19" s="18" t="s">
        <v>38</v>
      </c>
      <c r="E19" s="19" t="s">
        <v>166</v>
      </c>
      <c r="F19" s="19" t="s">
        <v>167</v>
      </c>
      <c r="G19" s="19" t="s">
        <v>168</v>
      </c>
    </row>
    <row r="20" spans="1:7" s="22" customFormat="1" ht="16.5" customHeight="1">
      <c r="A20" s="12" t="s">
        <v>169</v>
      </c>
      <c r="B20" s="12"/>
      <c r="C20" s="12"/>
      <c r="D20" s="13" t="s">
        <v>170</v>
      </c>
      <c r="E20" s="14" t="s">
        <v>171</v>
      </c>
      <c r="F20" s="14" t="s">
        <v>77</v>
      </c>
      <c r="G20" s="14" t="s">
        <v>171</v>
      </c>
    </row>
    <row r="21" spans="1:7" s="22" customFormat="1" ht="16.5" customHeight="1">
      <c r="A21" s="15"/>
      <c r="B21" s="16" t="s">
        <v>172</v>
      </c>
      <c r="C21" s="17"/>
      <c r="D21" s="18" t="s">
        <v>173</v>
      </c>
      <c r="E21" s="19" t="s">
        <v>174</v>
      </c>
      <c r="F21" s="19" t="s">
        <v>157</v>
      </c>
      <c r="G21" s="19" t="s">
        <v>175</v>
      </c>
    </row>
    <row r="22" spans="1:7" s="22" customFormat="1" ht="16.5" customHeight="1">
      <c r="A22" s="20"/>
      <c r="B22" s="20"/>
      <c r="C22" s="16" t="s">
        <v>176</v>
      </c>
      <c r="D22" s="18" t="s">
        <v>177</v>
      </c>
      <c r="E22" s="19" t="s">
        <v>178</v>
      </c>
      <c r="F22" s="19" t="s">
        <v>157</v>
      </c>
      <c r="G22" s="19" t="s">
        <v>179</v>
      </c>
    </row>
    <row r="23" spans="1:7" s="22" customFormat="1" ht="16.5" customHeight="1">
      <c r="A23" s="15"/>
      <c r="B23" s="16" t="s">
        <v>180</v>
      </c>
      <c r="C23" s="17"/>
      <c r="D23" s="18" t="s">
        <v>52</v>
      </c>
      <c r="E23" s="19" t="s">
        <v>181</v>
      </c>
      <c r="F23" s="19" t="s">
        <v>51</v>
      </c>
      <c r="G23" s="19" t="s">
        <v>182</v>
      </c>
    </row>
    <row r="24" spans="1:7" s="22" customFormat="1" ht="16.5" customHeight="1">
      <c r="A24" s="20"/>
      <c r="B24" s="20"/>
      <c r="C24" s="16" t="s">
        <v>41</v>
      </c>
      <c r="D24" s="18" t="s">
        <v>42</v>
      </c>
      <c r="E24" s="19" t="s">
        <v>183</v>
      </c>
      <c r="F24" s="19" t="s">
        <v>51</v>
      </c>
      <c r="G24" s="19" t="s">
        <v>184</v>
      </c>
    </row>
    <row r="25" spans="1:7" s="22" customFormat="1" ht="37.5" customHeight="1">
      <c r="A25" s="12" t="s">
        <v>87</v>
      </c>
      <c r="B25" s="12"/>
      <c r="C25" s="12"/>
      <c r="D25" s="13" t="s">
        <v>88</v>
      </c>
      <c r="E25" s="14" t="s">
        <v>89</v>
      </c>
      <c r="F25" s="14" t="s">
        <v>90</v>
      </c>
      <c r="G25" s="14" t="s">
        <v>91</v>
      </c>
    </row>
    <row r="26" spans="1:7" s="22" customFormat="1" ht="49.5" customHeight="1">
      <c r="A26" s="15"/>
      <c r="B26" s="16" t="s">
        <v>92</v>
      </c>
      <c r="C26" s="17"/>
      <c r="D26" s="18" t="s">
        <v>93</v>
      </c>
      <c r="E26" s="19" t="s">
        <v>77</v>
      </c>
      <c r="F26" s="19" t="s">
        <v>90</v>
      </c>
      <c r="G26" s="19" t="s">
        <v>90</v>
      </c>
    </row>
    <row r="27" spans="1:7" s="22" customFormat="1" ht="16.5" customHeight="1">
      <c r="A27" s="20"/>
      <c r="B27" s="20"/>
      <c r="C27" s="16" t="s">
        <v>185</v>
      </c>
      <c r="D27" s="18" t="s">
        <v>186</v>
      </c>
      <c r="E27" s="19" t="s">
        <v>77</v>
      </c>
      <c r="F27" s="19" t="s">
        <v>187</v>
      </c>
      <c r="G27" s="19" t="s">
        <v>187</v>
      </c>
    </row>
    <row r="28" spans="1:7" s="22" customFormat="1" ht="16.5" customHeight="1">
      <c r="A28" s="20"/>
      <c r="B28" s="20"/>
      <c r="C28" s="16" t="s">
        <v>188</v>
      </c>
      <c r="D28" s="18" t="s">
        <v>189</v>
      </c>
      <c r="E28" s="19" t="s">
        <v>77</v>
      </c>
      <c r="F28" s="19" t="s">
        <v>190</v>
      </c>
      <c r="G28" s="19" t="s">
        <v>190</v>
      </c>
    </row>
    <row r="29" spans="1:7" s="22" customFormat="1" ht="16.5" customHeight="1">
      <c r="A29" s="20"/>
      <c r="B29" s="20"/>
      <c r="C29" s="16" t="s">
        <v>191</v>
      </c>
      <c r="D29" s="18" t="s">
        <v>192</v>
      </c>
      <c r="E29" s="19" t="s">
        <v>77</v>
      </c>
      <c r="F29" s="19" t="s">
        <v>193</v>
      </c>
      <c r="G29" s="19" t="s">
        <v>193</v>
      </c>
    </row>
    <row r="30" spans="1:7" s="22" customFormat="1" ht="16.5" customHeight="1">
      <c r="A30" s="20"/>
      <c r="B30" s="20"/>
      <c r="C30" s="16" t="s">
        <v>194</v>
      </c>
      <c r="D30" s="18" t="s">
        <v>195</v>
      </c>
      <c r="E30" s="19" t="s">
        <v>77</v>
      </c>
      <c r="F30" s="19" t="s">
        <v>196</v>
      </c>
      <c r="G30" s="19" t="s">
        <v>196</v>
      </c>
    </row>
    <row r="31" spans="1:7" s="22" customFormat="1" ht="16.5" customHeight="1">
      <c r="A31" s="20"/>
      <c r="B31" s="20"/>
      <c r="C31" s="16" t="s">
        <v>53</v>
      </c>
      <c r="D31" s="18" t="s">
        <v>54</v>
      </c>
      <c r="E31" s="19" t="s">
        <v>77</v>
      </c>
      <c r="F31" s="19" t="s">
        <v>197</v>
      </c>
      <c r="G31" s="19" t="s">
        <v>197</v>
      </c>
    </row>
    <row r="32" spans="1:7" s="22" customFormat="1" ht="16.5" customHeight="1">
      <c r="A32" s="20"/>
      <c r="B32" s="20"/>
      <c r="C32" s="16" t="s">
        <v>198</v>
      </c>
      <c r="D32" s="18" t="s">
        <v>199</v>
      </c>
      <c r="E32" s="19" t="s">
        <v>77</v>
      </c>
      <c r="F32" s="19" t="s">
        <v>200</v>
      </c>
      <c r="G32" s="19" t="s">
        <v>200</v>
      </c>
    </row>
    <row r="33" spans="1:7" s="22" customFormat="1" ht="16.5" customHeight="1">
      <c r="A33" s="12" t="s">
        <v>201</v>
      </c>
      <c r="B33" s="12"/>
      <c r="C33" s="12"/>
      <c r="D33" s="13" t="s">
        <v>202</v>
      </c>
      <c r="E33" s="14" t="s">
        <v>203</v>
      </c>
      <c r="F33" s="14" t="s">
        <v>77</v>
      </c>
      <c r="G33" s="14" t="s">
        <v>203</v>
      </c>
    </row>
    <row r="34" spans="1:7" s="22" customFormat="1" ht="28.5" customHeight="1">
      <c r="A34" s="15"/>
      <c r="B34" s="16" t="s">
        <v>204</v>
      </c>
      <c r="C34" s="17"/>
      <c r="D34" s="18" t="s">
        <v>205</v>
      </c>
      <c r="E34" s="19" t="s">
        <v>203</v>
      </c>
      <c r="F34" s="19" t="s">
        <v>77</v>
      </c>
      <c r="G34" s="19" t="s">
        <v>203</v>
      </c>
    </row>
    <row r="35" spans="1:7" s="22" customFormat="1" ht="29.25" customHeight="1">
      <c r="A35" s="20"/>
      <c r="B35" s="20"/>
      <c r="C35" s="16" t="s">
        <v>206</v>
      </c>
      <c r="D35" s="18" t="s">
        <v>207</v>
      </c>
      <c r="E35" s="19" t="s">
        <v>208</v>
      </c>
      <c r="F35" s="19" t="s">
        <v>209</v>
      </c>
      <c r="G35" s="19" t="s">
        <v>210</v>
      </c>
    </row>
    <row r="36" spans="1:7" s="22" customFormat="1" ht="38.25" customHeight="1">
      <c r="A36" s="20"/>
      <c r="B36" s="20"/>
      <c r="C36" s="16" t="s">
        <v>211</v>
      </c>
      <c r="D36" s="18" t="s">
        <v>212</v>
      </c>
      <c r="E36" s="19" t="s">
        <v>213</v>
      </c>
      <c r="F36" s="19" t="s">
        <v>214</v>
      </c>
      <c r="G36" s="19" t="s">
        <v>215</v>
      </c>
    </row>
    <row r="37" spans="1:7" s="22" customFormat="1" ht="16.5" customHeight="1">
      <c r="A37" s="12" t="s">
        <v>216</v>
      </c>
      <c r="B37" s="12"/>
      <c r="C37" s="12"/>
      <c r="D37" s="13" t="s">
        <v>217</v>
      </c>
      <c r="E37" s="14" t="s">
        <v>218</v>
      </c>
      <c r="F37" s="14" t="s">
        <v>77</v>
      </c>
      <c r="G37" s="14" t="s">
        <v>218</v>
      </c>
    </row>
    <row r="38" spans="1:7" s="22" customFormat="1" ht="16.5" customHeight="1">
      <c r="A38" s="15"/>
      <c r="B38" s="16" t="s">
        <v>219</v>
      </c>
      <c r="C38" s="17"/>
      <c r="D38" s="18" t="s">
        <v>220</v>
      </c>
      <c r="E38" s="19" t="s">
        <v>221</v>
      </c>
      <c r="F38" s="19" t="s">
        <v>77</v>
      </c>
      <c r="G38" s="19" t="s">
        <v>221</v>
      </c>
    </row>
    <row r="39" spans="1:7" s="22" customFormat="1" ht="16.5" customHeight="1">
      <c r="A39" s="20"/>
      <c r="B39" s="20"/>
      <c r="C39" s="16" t="s">
        <v>188</v>
      </c>
      <c r="D39" s="18" t="s">
        <v>189</v>
      </c>
      <c r="E39" s="19" t="s">
        <v>222</v>
      </c>
      <c r="F39" s="19" t="s">
        <v>223</v>
      </c>
      <c r="G39" s="19" t="s">
        <v>224</v>
      </c>
    </row>
    <row r="40" spans="1:7" s="22" customFormat="1" ht="16.5" customHeight="1">
      <c r="A40" s="20"/>
      <c r="B40" s="20"/>
      <c r="C40" s="16" t="s">
        <v>198</v>
      </c>
      <c r="D40" s="18" t="s">
        <v>199</v>
      </c>
      <c r="E40" s="19" t="s">
        <v>225</v>
      </c>
      <c r="F40" s="19" t="s">
        <v>226</v>
      </c>
      <c r="G40" s="19" t="s">
        <v>227</v>
      </c>
    </row>
    <row r="41" spans="1:7" s="22" customFormat="1" ht="16.5" customHeight="1">
      <c r="A41" s="12" t="s">
        <v>20</v>
      </c>
      <c r="B41" s="12"/>
      <c r="C41" s="12"/>
      <c r="D41" s="13" t="s">
        <v>21</v>
      </c>
      <c r="E41" s="14" t="s">
        <v>56</v>
      </c>
      <c r="F41" s="14" t="s">
        <v>228</v>
      </c>
      <c r="G41" s="14" t="s">
        <v>229</v>
      </c>
    </row>
    <row r="42" spans="1:7" s="22" customFormat="1" ht="16.5" customHeight="1">
      <c r="A42" s="15"/>
      <c r="B42" s="16" t="s">
        <v>98</v>
      </c>
      <c r="C42" s="17"/>
      <c r="D42" s="18" t="s">
        <v>99</v>
      </c>
      <c r="E42" s="19" t="s">
        <v>230</v>
      </c>
      <c r="F42" s="19" t="s">
        <v>231</v>
      </c>
      <c r="G42" s="19" t="s">
        <v>232</v>
      </c>
    </row>
    <row r="43" spans="1:7" s="22" customFormat="1" ht="16.5" customHeight="1">
      <c r="A43" s="20"/>
      <c r="B43" s="20"/>
      <c r="C43" s="16" t="s">
        <v>233</v>
      </c>
      <c r="D43" s="18" t="s">
        <v>234</v>
      </c>
      <c r="E43" s="19" t="s">
        <v>235</v>
      </c>
      <c r="F43" s="19" t="s">
        <v>236</v>
      </c>
      <c r="G43" s="19" t="s">
        <v>237</v>
      </c>
    </row>
    <row r="44" spans="1:7" s="22" customFormat="1" ht="16.5" customHeight="1">
      <c r="A44" s="20"/>
      <c r="B44" s="20"/>
      <c r="C44" s="16" t="s">
        <v>188</v>
      </c>
      <c r="D44" s="18" t="s">
        <v>189</v>
      </c>
      <c r="E44" s="19" t="s">
        <v>238</v>
      </c>
      <c r="F44" s="19" t="s">
        <v>239</v>
      </c>
      <c r="G44" s="19" t="s">
        <v>240</v>
      </c>
    </row>
    <row r="45" spans="1:7" s="22" customFormat="1" ht="16.5" customHeight="1">
      <c r="A45" s="20"/>
      <c r="B45" s="20"/>
      <c r="C45" s="16" t="s">
        <v>191</v>
      </c>
      <c r="D45" s="18" t="s">
        <v>192</v>
      </c>
      <c r="E45" s="19" t="s">
        <v>241</v>
      </c>
      <c r="F45" s="19" t="s">
        <v>242</v>
      </c>
      <c r="G45" s="19" t="s">
        <v>243</v>
      </c>
    </row>
    <row r="46" spans="1:7" s="22" customFormat="1" ht="40.5" customHeight="1">
      <c r="A46" s="15"/>
      <c r="B46" s="16" t="s">
        <v>244</v>
      </c>
      <c r="C46" s="17"/>
      <c r="D46" s="18" t="s">
        <v>245</v>
      </c>
      <c r="E46" s="19" t="s">
        <v>246</v>
      </c>
      <c r="F46" s="19" t="s">
        <v>77</v>
      </c>
      <c r="G46" s="19" t="s">
        <v>246</v>
      </c>
    </row>
    <row r="47" spans="1:7" s="22" customFormat="1" ht="16.5" customHeight="1">
      <c r="A47" s="20"/>
      <c r="B47" s="20"/>
      <c r="C47" s="16" t="s">
        <v>247</v>
      </c>
      <c r="D47" s="18" t="s">
        <v>248</v>
      </c>
      <c r="E47" s="19" t="s">
        <v>249</v>
      </c>
      <c r="F47" s="19" t="s">
        <v>250</v>
      </c>
      <c r="G47" s="19" t="s">
        <v>251</v>
      </c>
    </row>
    <row r="48" spans="1:7" s="22" customFormat="1" ht="16.5" customHeight="1">
      <c r="A48" s="20"/>
      <c r="B48" s="20"/>
      <c r="C48" s="16" t="s">
        <v>188</v>
      </c>
      <c r="D48" s="18" t="s">
        <v>189</v>
      </c>
      <c r="E48" s="19" t="s">
        <v>252</v>
      </c>
      <c r="F48" s="19" t="s">
        <v>253</v>
      </c>
      <c r="G48" s="19" t="s">
        <v>254</v>
      </c>
    </row>
    <row r="49" spans="1:7" s="22" customFormat="1" ht="60" customHeight="1">
      <c r="A49" s="15"/>
      <c r="B49" s="16" t="s">
        <v>102</v>
      </c>
      <c r="C49" s="17"/>
      <c r="D49" s="18" t="s">
        <v>103</v>
      </c>
      <c r="E49" s="19" t="s">
        <v>255</v>
      </c>
      <c r="F49" s="19" t="s">
        <v>256</v>
      </c>
      <c r="G49" s="19" t="s">
        <v>257</v>
      </c>
    </row>
    <row r="50" spans="1:7" s="22" customFormat="1" ht="16.5" customHeight="1">
      <c r="A50" s="20"/>
      <c r="B50" s="20"/>
      <c r="C50" s="16" t="s">
        <v>258</v>
      </c>
      <c r="D50" s="18" t="s">
        <v>259</v>
      </c>
      <c r="E50" s="19" t="s">
        <v>255</v>
      </c>
      <c r="F50" s="19" t="s">
        <v>256</v>
      </c>
      <c r="G50" s="19" t="s">
        <v>257</v>
      </c>
    </row>
    <row r="51" spans="1:7" s="22" customFormat="1" ht="27.75" customHeight="1">
      <c r="A51" s="15"/>
      <c r="B51" s="16" t="s">
        <v>113</v>
      </c>
      <c r="C51" s="17"/>
      <c r="D51" s="18" t="s">
        <v>114</v>
      </c>
      <c r="E51" s="19" t="s">
        <v>260</v>
      </c>
      <c r="F51" s="19" t="s">
        <v>261</v>
      </c>
      <c r="G51" s="19" t="s">
        <v>262</v>
      </c>
    </row>
    <row r="52" spans="1:7" s="22" customFormat="1" ht="16.5" customHeight="1">
      <c r="A52" s="20"/>
      <c r="B52" s="20"/>
      <c r="C52" s="16" t="s">
        <v>247</v>
      </c>
      <c r="D52" s="18" t="s">
        <v>248</v>
      </c>
      <c r="E52" s="19" t="s">
        <v>260</v>
      </c>
      <c r="F52" s="19" t="s">
        <v>261</v>
      </c>
      <c r="G52" s="19" t="s">
        <v>262</v>
      </c>
    </row>
    <row r="53" spans="1:7" s="22" customFormat="1" ht="16.5" customHeight="1">
      <c r="A53" s="15"/>
      <c r="B53" s="16" t="s">
        <v>120</v>
      </c>
      <c r="C53" s="17"/>
      <c r="D53" s="18" t="s">
        <v>121</v>
      </c>
      <c r="E53" s="19" t="s">
        <v>263</v>
      </c>
      <c r="F53" s="19" t="s">
        <v>264</v>
      </c>
      <c r="G53" s="19" t="s">
        <v>126</v>
      </c>
    </row>
    <row r="54" spans="1:7" s="22" customFormat="1" ht="16.5" customHeight="1">
      <c r="A54" s="20"/>
      <c r="B54" s="20"/>
      <c r="C54" s="16" t="s">
        <v>247</v>
      </c>
      <c r="D54" s="18" t="s">
        <v>248</v>
      </c>
      <c r="E54" s="19" t="s">
        <v>263</v>
      </c>
      <c r="F54" s="19" t="s">
        <v>264</v>
      </c>
      <c r="G54" s="19" t="s">
        <v>126</v>
      </c>
    </row>
    <row r="55" spans="1:7" s="22" customFormat="1" ht="16.5" customHeight="1">
      <c r="A55" s="15"/>
      <c r="B55" s="16" t="s">
        <v>23</v>
      </c>
      <c r="C55" s="17"/>
      <c r="D55" s="18" t="s">
        <v>24</v>
      </c>
      <c r="E55" s="19" t="s">
        <v>265</v>
      </c>
      <c r="F55" s="19" t="s">
        <v>77</v>
      </c>
      <c r="G55" s="19" t="s">
        <v>265</v>
      </c>
    </row>
    <row r="56" spans="1:7" s="22" customFormat="1" ht="16.5" customHeight="1">
      <c r="A56" s="20"/>
      <c r="B56" s="20"/>
      <c r="C56" s="16" t="s">
        <v>188</v>
      </c>
      <c r="D56" s="18" t="s">
        <v>189</v>
      </c>
      <c r="E56" s="19" t="s">
        <v>266</v>
      </c>
      <c r="F56" s="19" t="s">
        <v>267</v>
      </c>
      <c r="G56" s="19" t="s">
        <v>268</v>
      </c>
    </row>
    <row r="57" spans="1:7" s="22" customFormat="1" ht="24.75" customHeight="1">
      <c r="A57" s="20"/>
      <c r="B57" s="20"/>
      <c r="C57" s="16" t="s">
        <v>269</v>
      </c>
      <c r="D57" s="18" t="s">
        <v>270</v>
      </c>
      <c r="E57" s="19" t="s">
        <v>271</v>
      </c>
      <c r="F57" s="19" t="s">
        <v>272</v>
      </c>
      <c r="G57" s="19" t="s">
        <v>273</v>
      </c>
    </row>
    <row r="58" spans="1:7" s="22" customFormat="1" ht="16.5" customHeight="1">
      <c r="A58" s="15"/>
      <c r="B58" s="16" t="s">
        <v>57</v>
      </c>
      <c r="C58" s="17"/>
      <c r="D58" s="18" t="s">
        <v>52</v>
      </c>
      <c r="E58" s="19" t="s">
        <v>58</v>
      </c>
      <c r="F58" s="19" t="s">
        <v>140</v>
      </c>
      <c r="G58" s="19" t="s">
        <v>274</v>
      </c>
    </row>
    <row r="59" spans="1:7" s="22" customFormat="1" ht="16.5" customHeight="1">
      <c r="A59" s="20"/>
      <c r="B59" s="20"/>
      <c r="C59" s="16" t="s">
        <v>247</v>
      </c>
      <c r="D59" s="18" t="s">
        <v>248</v>
      </c>
      <c r="E59" s="19" t="s">
        <v>275</v>
      </c>
      <c r="F59" s="19" t="s">
        <v>140</v>
      </c>
      <c r="G59" s="19" t="s">
        <v>276</v>
      </c>
    </row>
    <row r="60" spans="1:7" s="22" customFormat="1" ht="24.75" customHeight="1">
      <c r="A60" s="12" t="s">
        <v>59</v>
      </c>
      <c r="B60" s="12"/>
      <c r="C60" s="12"/>
      <c r="D60" s="13" t="s">
        <v>60</v>
      </c>
      <c r="E60" s="14" t="s">
        <v>61</v>
      </c>
      <c r="F60" s="14" t="s">
        <v>77</v>
      </c>
      <c r="G60" s="14" t="s">
        <v>61</v>
      </c>
    </row>
    <row r="61" spans="1:7" s="22" customFormat="1" ht="16.5" customHeight="1">
      <c r="A61" s="15"/>
      <c r="B61" s="16" t="s">
        <v>147</v>
      </c>
      <c r="C61" s="17"/>
      <c r="D61" s="18" t="s">
        <v>52</v>
      </c>
      <c r="E61" s="19" t="s">
        <v>277</v>
      </c>
      <c r="F61" s="19" t="s">
        <v>77</v>
      </c>
      <c r="G61" s="19" t="s">
        <v>277</v>
      </c>
    </row>
    <row r="62" spans="1:7" s="22" customFormat="1" ht="16.5" customHeight="1">
      <c r="A62" s="20"/>
      <c r="B62" s="20"/>
      <c r="C62" s="16" t="s">
        <v>278</v>
      </c>
      <c r="D62" s="18" t="s">
        <v>195</v>
      </c>
      <c r="E62" s="19" t="s">
        <v>279</v>
      </c>
      <c r="F62" s="19" t="s">
        <v>280</v>
      </c>
      <c r="G62" s="19" t="s">
        <v>281</v>
      </c>
    </row>
    <row r="63" spans="1:7" s="22" customFormat="1" ht="16.5" customHeight="1">
      <c r="A63" s="20"/>
      <c r="B63" s="20"/>
      <c r="C63" s="16" t="s">
        <v>282</v>
      </c>
      <c r="D63" s="18" t="s">
        <v>54</v>
      </c>
      <c r="E63" s="19" t="s">
        <v>283</v>
      </c>
      <c r="F63" s="19" t="s">
        <v>284</v>
      </c>
      <c r="G63" s="19" t="s">
        <v>285</v>
      </c>
    </row>
    <row r="64" spans="1:7" s="22" customFormat="1" ht="16.5" customHeight="1">
      <c r="A64" s="12" t="s">
        <v>148</v>
      </c>
      <c r="B64" s="12"/>
      <c r="C64" s="12"/>
      <c r="D64" s="13" t="s">
        <v>149</v>
      </c>
      <c r="E64" s="14" t="s">
        <v>286</v>
      </c>
      <c r="F64" s="14" t="s">
        <v>151</v>
      </c>
      <c r="G64" s="14" t="s">
        <v>287</v>
      </c>
    </row>
    <row r="65" spans="1:7" s="22" customFormat="1" ht="16.5" customHeight="1">
      <c r="A65" s="15"/>
      <c r="B65" s="16" t="s">
        <v>153</v>
      </c>
      <c r="C65" s="17"/>
      <c r="D65" s="18" t="s">
        <v>154</v>
      </c>
      <c r="E65" s="19" t="s">
        <v>288</v>
      </c>
      <c r="F65" s="19" t="s">
        <v>151</v>
      </c>
      <c r="G65" s="19" t="s">
        <v>289</v>
      </c>
    </row>
    <row r="66" spans="1:7" s="22" customFormat="1" ht="16.5" customHeight="1">
      <c r="A66" s="20"/>
      <c r="B66" s="20"/>
      <c r="C66" s="16" t="s">
        <v>290</v>
      </c>
      <c r="D66" s="18" t="s">
        <v>291</v>
      </c>
      <c r="E66" s="19" t="s">
        <v>292</v>
      </c>
      <c r="F66" s="19" t="s">
        <v>293</v>
      </c>
      <c r="G66" s="19" t="s">
        <v>294</v>
      </c>
    </row>
    <row r="67" spans="1:7" s="22" customFormat="1" ht="16.5" customHeight="1">
      <c r="A67" s="20"/>
      <c r="B67" s="20"/>
      <c r="C67" s="16" t="s">
        <v>295</v>
      </c>
      <c r="D67" s="18" t="s">
        <v>296</v>
      </c>
      <c r="E67" s="19" t="s">
        <v>297</v>
      </c>
      <c r="F67" s="19" t="s">
        <v>298</v>
      </c>
      <c r="G67" s="19" t="s">
        <v>299</v>
      </c>
    </row>
    <row r="68" spans="1:7" s="22" customFormat="1" ht="16.5" customHeight="1">
      <c r="A68" s="12" t="s">
        <v>426</v>
      </c>
      <c r="B68" s="12"/>
      <c r="C68" s="12"/>
      <c r="D68" s="13" t="s">
        <v>427</v>
      </c>
      <c r="E68" s="14" t="s">
        <v>428</v>
      </c>
      <c r="F68" s="14" t="s">
        <v>77</v>
      </c>
      <c r="G68" s="14" t="s">
        <v>428</v>
      </c>
    </row>
    <row r="69" spans="1:7" s="22" customFormat="1" ht="16.5" customHeight="1">
      <c r="A69" s="15"/>
      <c r="B69" s="16" t="s">
        <v>429</v>
      </c>
      <c r="C69" s="17"/>
      <c r="D69" s="18" t="s">
        <v>52</v>
      </c>
      <c r="E69" s="19" t="s">
        <v>430</v>
      </c>
      <c r="F69" s="19" t="s">
        <v>77</v>
      </c>
      <c r="G69" s="19" t="s">
        <v>430</v>
      </c>
    </row>
    <row r="70" spans="1:7" s="22" customFormat="1" ht="16.5" customHeight="1">
      <c r="A70" s="20"/>
      <c r="B70" s="20"/>
      <c r="C70" s="16" t="s">
        <v>37</v>
      </c>
      <c r="D70" s="18" t="s">
        <v>38</v>
      </c>
      <c r="E70" s="19" t="s">
        <v>431</v>
      </c>
      <c r="F70" s="19" t="s">
        <v>432</v>
      </c>
      <c r="G70" s="19" t="s">
        <v>433</v>
      </c>
    </row>
    <row r="71" spans="1:7" s="22" customFormat="1" ht="16.5" customHeight="1">
      <c r="A71" s="20"/>
      <c r="B71" s="20"/>
      <c r="C71" s="16" t="s">
        <v>165</v>
      </c>
      <c r="D71" s="18" t="s">
        <v>38</v>
      </c>
      <c r="E71" s="19" t="s">
        <v>434</v>
      </c>
      <c r="F71" s="19" t="s">
        <v>435</v>
      </c>
      <c r="G71" s="19" t="s">
        <v>436</v>
      </c>
    </row>
    <row r="72" spans="1:7" s="22" customFormat="1" ht="16.5" customHeight="1">
      <c r="A72" s="12" t="s">
        <v>300</v>
      </c>
      <c r="B72" s="12"/>
      <c r="C72" s="12"/>
      <c r="D72" s="13" t="s">
        <v>301</v>
      </c>
      <c r="E72" s="14" t="s">
        <v>302</v>
      </c>
      <c r="F72" s="14" t="s">
        <v>77</v>
      </c>
      <c r="G72" s="14" t="s">
        <v>302</v>
      </c>
    </row>
    <row r="73" spans="1:7" s="22" customFormat="1" ht="16.5" customHeight="1">
      <c r="A73" s="15"/>
      <c r="B73" s="16" t="s">
        <v>303</v>
      </c>
      <c r="C73" s="17"/>
      <c r="D73" s="18" t="s">
        <v>52</v>
      </c>
      <c r="E73" s="19" t="s">
        <v>302</v>
      </c>
      <c r="F73" s="19" t="s">
        <v>77</v>
      </c>
      <c r="G73" s="19" t="s">
        <v>302</v>
      </c>
    </row>
    <row r="74" spans="1:7" s="22" customFormat="1" ht="16.5" customHeight="1">
      <c r="A74" s="20"/>
      <c r="B74" s="20"/>
      <c r="C74" s="16" t="s">
        <v>37</v>
      </c>
      <c r="D74" s="18" t="s">
        <v>38</v>
      </c>
      <c r="E74" s="19" t="s">
        <v>304</v>
      </c>
      <c r="F74" s="19" t="s">
        <v>305</v>
      </c>
      <c r="G74" s="19" t="s">
        <v>306</v>
      </c>
    </row>
    <row r="75" spans="1:7" s="22" customFormat="1" ht="16.5" customHeight="1">
      <c r="A75" s="20"/>
      <c r="B75" s="20"/>
      <c r="C75" s="16" t="s">
        <v>161</v>
      </c>
      <c r="D75" s="18" t="s">
        <v>38</v>
      </c>
      <c r="E75" s="19" t="s">
        <v>307</v>
      </c>
      <c r="F75" s="19" t="s">
        <v>308</v>
      </c>
      <c r="G75" s="19" t="s">
        <v>309</v>
      </c>
    </row>
    <row r="76" spans="1:7" s="22" customFormat="1" ht="16.5" customHeight="1">
      <c r="A76" s="20"/>
      <c r="B76" s="20"/>
      <c r="C76" s="16" t="s">
        <v>165</v>
      </c>
      <c r="D76" s="18" t="s">
        <v>38</v>
      </c>
      <c r="E76" s="19" t="s">
        <v>310</v>
      </c>
      <c r="F76" s="19" t="s">
        <v>311</v>
      </c>
      <c r="G76" s="19" t="s">
        <v>312</v>
      </c>
    </row>
    <row r="77" spans="1:7" s="22" customFormat="1" ht="5.25" customHeight="1">
      <c r="A77" s="189"/>
      <c r="B77" s="189"/>
      <c r="C77" s="189"/>
      <c r="D77" s="190"/>
      <c r="E77" s="190"/>
      <c r="F77" s="190"/>
      <c r="G77" s="190"/>
    </row>
    <row r="78" spans="1:7" s="22" customFormat="1" ht="16.5" customHeight="1">
      <c r="A78" s="191" t="s">
        <v>28</v>
      </c>
      <c r="B78" s="191"/>
      <c r="C78" s="191"/>
      <c r="D78" s="191"/>
      <c r="E78" s="23" t="s">
        <v>55</v>
      </c>
      <c r="F78" s="23" t="s">
        <v>313</v>
      </c>
      <c r="G78" s="23" t="s">
        <v>314</v>
      </c>
    </row>
    <row r="81" spans="1:256" ht="16.5" customHeight="1">
      <c r="A81" s="24" t="s">
        <v>315</v>
      </c>
      <c r="B81" s="192" t="s">
        <v>316</v>
      </c>
      <c r="C81" s="192"/>
      <c r="D81" s="192"/>
      <c r="E81" s="25">
        <f>E83+E86+E87+E89+E88</f>
        <v>17724078</v>
      </c>
      <c r="F81" s="26">
        <f>F83+F86+F87+F88+F89</f>
        <v>53346</v>
      </c>
      <c r="G81" s="26">
        <f>G83+G86+G87+G89+G88</f>
        <v>17777424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6.5" customHeight="1">
      <c r="A82" s="24"/>
      <c r="B82" s="193" t="s">
        <v>317</v>
      </c>
      <c r="C82" s="194"/>
      <c r="D82" s="195"/>
      <c r="E82" s="28"/>
      <c r="F82" s="29"/>
      <c r="G82" s="29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12.75">
      <c r="A83" s="24"/>
      <c r="B83" s="24" t="s">
        <v>318</v>
      </c>
      <c r="C83" s="196" t="s">
        <v>319</v>
      </c>
      <c r="D83" s="196"/>
      <c r="E83" s="25">
        <f>E84+E85</f>
        <v>11338104</v>
      </c>
      <c r="F83" s="26">
        <f>F84+F85</f>
        <v>2388</v>
      </c>
      <c r="G83" s="26">
        <f>G84+G85</f>
        <v>11340492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16.5" customHeight="1">
      <c r="A84" s="24"/>
      <c r="B84" s="24"/>
      <c r="C84" s="196" t="s">
        <v>320</v>
      </c>
      <c r="D84" s="196"/>
      <c r="E84" s="25">
        <v>6928502.5</v>
      </c>
      <c r="F84" s="26">
        <v>2530</v>
      </c>
      <c r="G84" s="26">
        <f aca="true" t="shared" si="0" ref="G84:G89">E84+F84</f>
        <v>6931032.5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14.25" customHeight="1">
      <c r="A85" s="24"/>
      <c r="B85" s="24"/>
      <c r="C85" s="196" t="s">
        <v>321</v>
      </c>
      <c r="D85" s="196"/>
      <c r="E85" s="25">
        <v>4409601.5</v>
      </c>
      <c r="F85" s="26">
        <v>-142</v>
      </c>
      <c r="G85" s="26">
        <f t="shared" si="0"/>
        <v>4409459.5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7.25" customHeight="1">
      <c r="A86" s="24"/>
      <c r="B86" s="24" t="s">
        <v>322</v>
      </c>
      <c r="C86" s="197" t="s">
        <v>323</v>
      </c>
      <c r="D86" s="198"/>
      <c r="E86" s="25">
        <v>3677191</v>
      </c>
      <c r="F86" s="26"/>
      <c r="G86" s="26">
        <f t="shared" si="0"/>
        <v>3677191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2.75">
      <c r="A87" s="24"/>
      <c r="B87" s="24" t="s">
        <v>324</v>
      </c>
      <c r="C87" s="196" t="s">
        <v>325</v>
      </c>
      <c r="D87" s="196"/>
      <c r="E87" s="25">
        <v>1932084</v>
      </c>
      <c r="F87" s="26">
        <v>50958</v>
      </c>
      <c r="G87" s="26">
        <f t="shared" si="0"/>
        <v>1983042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ht="24.75" customHeight="1">
      <c r="A88" s="24"/>
      <c r="B88" s="24" t="s">
        <v>326</v>
      </c>
      <c r="C88" s="197" t="s">
        <v>327</v>
      </c>
      <c r="D88" s="195"/>
      <c r="E88" s="25">
        <v>253699</v>
      </c>
      <c r="F88" s="26"/>
      <c r="G88" s="26">
        <f t="shared" si="0"/>
        <v>253699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ht="15.75" customHeight="1">
      <c r="A89" s="24"/>
      <c r="B89" s="24" t="s">
        <v>328</v>
      </c>
      <c r="C89" s="196" t="s">
        <v>329</v>
      </c>
      <c r="D89" s="196"/>
      <c r="E89" s="25">
        <v>523000</v>
      </c>
      <c r="F89" s="26"/>
      <c r="G89" s="26">
        <f t="shared" si="0"/>
        <v>523000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ht="9" customHeight="1">
      <c r="A90" s="199"/>
      <c r="B90" s="200"/>
      <c r="C90" s="200"/>
      <c r="D90" s="200"/>
      <c r="E90" s="200"/>
      <c r="F90" s="24"/>
      <c r="G90" s="24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ht="16.5" customHeight="1">
      <c r="A91" s="24" t="s">
        <v>330</v>
      </c>
      <c r="B91" s="193" t="s">
        <v>331</v>
      </c>
      <c r="C91" s="194"/>
      <c r="D91" s="195"/>
      <c r="E91" s="25">
        <v>4772880</v>
      </c>
      <c r="F91" s="26">
        <v>-116200</v>
      </c>
      <c r="G91" s="26">
        <f>E91+F91</f>
        <v>4656680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7" s="27" customFormat="1" ht="13.5" customHeight="1">
      <c r="A92" s="24">
        <v>2557</v>
      </c>
      <c r="B92" s="197" t="s">
        <v>10</v>
      </c>
      <c r="C92" s="201"/>
      <c r="D92" s="198"/>
      <c r="E92" s="28"/>
      <c r="F92" s="24"/>
      <c r="G92" s="24"/>
    </row>
    <row r="93" spans="1:7" s="27" customFormat="1" ht="24" customHeight="1">
      <c r="A93" s="24"/>
      <c r="B93" s="24"/>
      <c r="C93" s="197" t="s">
        <v>332</v>
      </c>
      <c r="D93" s="195"/>
      <c r="E93" s="25">
        <v>1885583</v>
      </c>
      <c r="F93" s="26">
        <v>-171340</v>
      </c>
      <c r="G93" s="26">
        <f>E93+F93</f>
        <v>1714243</v>
      </c>
    </row>
    <row r="94" spans="1:7" s="27" customFormat="1" ht="12" customHeight="1">
      <c r="A94" s="202"/>
      <c r="B94" s="203"/>
      <c r="C94" s="203"/>
      <c r="D94" s="203"/>
      <c r="E94" s="203"/>
      <c r="F94" s="30"/>
      <c r="G94" s="30"/>
    </row>
    <row r="95" spans="1:7" s="27" customFormat="1" ht="17.25" customHeight="1">
      <c r="A95" s="24">
        <v>3</v>
      </c>
      <c r="B95" s="28" t="s">
        <v>333</v>
      </c>
      <c r="C95" s="31"/>
      <c r="D95" s="31"/>
      <c r="E95" s="31"/>
      <c r="F95" s="32"/>
      <c r="G95" s="33"/>
    </row>
    <row r="96" spans="1:7" s="27" customFormat="1" ht="26.25" customHeight="1">
      <c r="A96" s="24"/>
      <c r="B96" s="34" t="s">
        <v>334</v>
      </c>
      <c r="C96" s="204" t="s">
        <v>335</v>
      </c>
      <c r="D96" s="205"/>
      <c r="E96" s="35" t="s">
        <v>6</v>
      </c>
      <c r="F96" s="35" t="s">
        <v>336</v>
      </c>
      <c r="G96" s="35" t="s">
        <v>337</v>
      </c>
    </row>
    <row r="97" spans="1:7" s="27" customFormat="1" ht="25.5" customHeight="1">
      <c r="A97" s="24"/>
      <c r="B97" s="36" t="s">
        <v>34</v>
      </c>
      <c r="C97" s="206" t="s">
        <v>338</v>
      </c>
      <c r="D97" s="207"/>
      <c r="E97" s="26">
        <v>26140</v>
      </c>
      <c r="F97" s="26"/>
      <c r="G97" s="26">
        <f>E97+F97</f>
        <v>26140</v>
      </c>
    </row>
    <row r="98" spans="1:7" s="27" customFormat="1" ht="25.5" customHeight="1">
      <c r="A98" s="24"/>
      <c r="B98" s="36" t="s">
        <v>34</v>
      </c>
      <c r="C98" s="206" t="s">
        <v>339</v>
      </c>
      <c r="D98" s="208"/>
      <c r="E98" s="26">
        <v>25000</v>
      </c>
      <c r="F98" s="26">
        <v>6000</v>
      </c>
      <c r="G98" s="26">
        <f>E98+F98</f>
        <v>31000</v>
      </c>
    </row>
    <row r="99" spans="1:7" s="27" customFormat="1" ht="15" customHeight="1">
      <c r="A99" s="24"/>
      <c r="B99" s="36" t="s">
        <v>43</v>
      </c>
      <c r="C99" s="206" t="s">
        <v>340</v>
      </c>
      <c r="D99" s="207"/>
      <c r="E99" s="26">
        <v>26330</v>
      </c>
      <c r="F99" s="26"/>
      <c r="G99" s="26">
        <f aca="true" t="shared" si="1" ref="G99:G132">E99+F99</f>
        <v>26330</v>
      </c>
    </row>
    <row r="100" spans="1:7" s="27" customFormat="1" ht="24.75" customHeight="1">
      <c r="A100" s="24"/>
      <c r="B100" s="36" t="s">
        <v>43</v>
      </c>
      <c r="C100" s="206" t="s">
        <v>341</v>
      </c>
      <c r="D100" s="207"/>
      <c r="E100" s="26">
        <v>32100</v>
      </c>
      <c r="F100" s="26"/>
      <c r="G100" s="26">
        <f t="shared" si="1"/>
        <v>32100</v>
      </c>
    </row>
    <row r="101" spans="1:7" s="27" customFormat="1" ht="17.25" customHeight="1">
      <c r="A101" s="24"/>
      <c r="B101" s="37">
        <v>60016</v>
      </c>
      <c r="C101" s="209" t="s">
        <v>342</v>
      </c>
      <c r="D101" s="210"/>
      <c r="E101" s="38">
        <v>405000</v>
      </c>
      <c r="F101" s="26">
        <v>6000</v>
      </c>
      <c r="G101" s="26">
        <f t="shared" si="1"/>
        <v>411000</v>
      </c>
    </row>
    <row r="102" spans="1:7" s="27" customFormat="1" ht="26.25" customHeight="1">
      <c r="A102" s="24"/>
      <c r="B102" s="37">
        <v>60016</v>
      </c>
      <c r="C102" s="206" t="s">
        <v>343</v>
      </c>
      <c r="D102" s="211"/>
      <c r="E102" s="38">
        <v>300000</v>
      </c>
      <c r="F102" s="26">
        <v>-117200</v>
      </c>
      <c r="G102" s="26">
        <f t="shared" si="1"/>
        <v>182800</v>
      </c>
    </row>
    <row r="103" spans="1:7" s="27" customFormat="1" ht="13.5" customHeight="1">
      <c r="A103" s="24"/>
      <c r="B103" s="39">
        <v>60016</v>
      </c>
      <c r="C103" s="197" t="s">
        <v>344</v>
      </c>
      <c r="D103" s="198"/>
      <c r="E103" s="26">
        <v>215650</v>
      </c>
      <c r="F103" s="26">
        <v>-11000</v>
      </c>
      <c r="G103" s="26">
        <f t="shared" si="1"/>
        <v>204650</v>
      </c>
    </row>
    <row r="104" spans="1:7" s="27" customFormat="1" ht="13.5" customHeight="1">
      <c r="A104" s="24"/>
      <c r="B104" s="39">
        <v>60016</v>
      </c>
      <c r="C104" s="197" t="s">
        <v>345</v>
      </c>
      <c r="D104" s="198"/>
      <c r="E104" s="26">
        <v>6599</v>
      </c>
      <c r="F104" s="26"/>
      <c r="G104" s="26">
        <f t="shared" si="1"/>
        <v>6599</v>
      </c>
    </row>
    <row r="105" spans="1:7" s="27" customFormat="1" ht="19.5" customHeight="1">
      <c r="A105" s="24"/>
      <c r="B105" s="39">
        <v>60016</v>
      </c>
      <c r="C105" s="197" t="s">
        <v>346</v>
      </c>
      <c r="D105" s="198"/>
      <c r="E105" s="26">
        <v>5828</v>
      </c>
      <c r="F105" s="26"/>
      <c r="G105" s="26">
        <f t="shared" si="1"/>
        <v>5828</v>
      </c>
    </row>
    <row r="106" spans="1:7" s="27" customFormat="1" ht="13.5" customHeight="1">
      <c r="A106" s="24"/>
      <c r="B106" s="39">
        <v>60016</v>
      </c>
      <c r="C106" s="197" t="s">
        <v>347</v>
      </c>
      <c r="D106" s="212"/>
      <c r="E106" s="26">
        <v>18450</v>
      </c>
      <c r="F106" s="26"/>
      <c r="G106" s="26">
        <v>18450</v>
      </c>
    </row>
    <row r="107" spans="1:7" s="27" customFormat="1" ht="13.5" customHeight="1">
      <c r="A107" s="24"/>
      <c r="B107" s="39">
        <v>60016</v>
      </c>
      <c r="C107" s="197" t="s">
        <v>348</v>
      </c>
      <c r="D107" s="213"/>
      <c r="E107" s="26">
        <v>7650</v>
      </c>
      <c r="F107" s="26"/>
      <c r="G107" s="26">
        <f>E107+F107</f>
        <v>7650</v>
      </c>
    </row>
    <row r="108" spans="1:7" s="27" customFormat="1" ht="13.5" customHeight="1">
      <c r="A108" s="24"/>
      <c r="B108" s="39">
        <v>60016</v>
      </c>
      <c r="C108" s="197" t="s">
        <v>349</v>
      </c>
      <c r="D108" s="213"/>
      <c r="E108" s="26">
        <v>5000</v>
      </c>
      <c r="F108" s="26"/>
      <c r="G108" s="26">
        <v>5000</v>
      </c>
    </row>
    <row r="109" spans="1:7" s="27" customFormat="1" ht="16.5" customHeight="1">
      <c r="A109" s="24"/>
      <c r="B109" s="39">
        <v>70005</v>
      </c>
      <c r="C109" s="197" t="s">
        <v>350</v>
      </c>
      <c r="D109" s="198"/>
      <c r="E109" s="26">
        <v>3700</v>
      </c>
      <c r="F109" s="26"/>
      <c r="G109" s="26">
        <f t="shared" si="1"/>
        <v>3700</v>
      </c>
    </row>
    <row r="110" spans="1:7" s="27" customFormat="1" ht="28.5" customHeight="1">
      <c r="A110" s="24"/>
      <c r="B110" s="40">
        <v>71095</v>
      </c>
      <c r="C110" s="214" t="s">
        <v>437</v>
      </c>
      <c r="D110" s="215"/>
      <c r="E110" s="26">
        <v>29384</v>
      </c>
      <c r="F110" s="26"/>
      <c r="G110" s="26">
        <f t="shared" si="1"/>
        <v>29384</v>
      </c>
    </row>
    <row r="111" spans="1:7" s="27" customFormat="1" ht="37.5" customHeight="1">
      <c r="A111" s="24"/>
      <c r="B111" s="39">
        <v>71095</v>
      </c>
      <c r="C111" s="197" t="s">
        <v>438</v>
      </c>
      <c r="D111" s="198"/>
      <c r="E111" s="26">
        <v>932416</v>
      </c>
      <c r="F111" s="26">
        <v>-114338</v>
      </c>
      <c r="G111" s="26">
        <f>E111+F111</f>
        <v>818078</v>
      </c>
    </row>
    <row r="112" spans="1:7" s="27" customFormat="1" ht="15" customHeight="1">
      <c r="A112" s="24"/>
      <c r="B112" s="39">
        <v>71095</v>
      </c>
      <c r="C112" s="197" t="s">
        <v>368</v>
      </c>
      <c r="D112" s="198"/>
      <c r="E112" s="169"/>
      <c r="F112" s="170">
        <v>114338</v>
      </c>
      <c r="G112" s="170">
        <f>E112+F112</f>
        <v>114338</v>
      </c>
    </row>
    <row r="113" spans="1:7" s="27" customFormat="1" ht="17.25" customHeight="1">
      <c r="A113" s="24"/>
      <c r="B113" s="39">
        <v>75023</v>
      </c>
      <c r="C113" s="197" t="s">
        <v>351</v>
      </c>
      <c r="D113" s="198"/>
      <c r="E113" s="26">
        <v>20500</v>
      </c>
      <c r="F113" s="26"/>
      <c r="G113" s="26">
        <f t="shared" si="1"/>
        <v>20500</v>
      </c>
    </row>
    <row r="114" spans="1:7" s="27" customFormat="1" ht="25.5" customHeight="1">
      <c r="A114" s="24"/>
      <c r="B114" s="39">
        <v>75412</v>
      </c>
      <c r="C114" s="197" t="s">
        <v>352</v>
      </c>
      <c r="D114" s="198"/>
      <c r="E114" s="26">
        <v>15000</v>
      </c>
      <c r="F114" s="26"/>
      <c r="G114" s="26">
        <f t="shared" si="1"/>
        <v>15000</v>
      </c>
    </row>
    <row r="115" spans="1:7" s="27" customFormat="1" ht="17.25" customHeight="1">
      <c r="A115" s="24"/>
      <c r="B115" s="39">
        <v>80101</v>
      </c>
      <c r="C115" s="197" t="s">
        <v>353</v>
      </c>
      <c r="D115" s="198"/>
      <c r="E115" s="26">
        <v>252000</v>
      </c>
      <c r="F115" s="26"/>
      <c r="G115" s="26">
        <f t="shared" si="1"/>
        <v>252000</v>
      </c>
    </row>
    <row r="116" spans="1:7" s="27" customFormat="1" ht="15.75" customHeight="1">
      <c r="A116" s="24"/>
      <c r="B116" s="39">
        <v>80101</v>
      </c>
      <c r="C116" s="197" t="s">
        <v>354</v>
      </c>
      <c r="D116" s="216"/>
      <c r="E116" s="26">
        <v>12000</v>
      </c>
      <c r="F116" s="26"/>
      <c r="G116" s="26">
        <f t="shared" si="1"/>
        <v>12000</v>
      </c>
    </row>
    <row r="117" spans="1:7" s="27" customFormat="1" ht="17.25" customHeight="1">
      <c r="A117" s="24"/>
      <c r="B117" s="39">
        <v>80148</v>
      </c>
      <c r="C117" s="197" t="s">
        <v>355</v>
      </c>
      <c r="D117" s="212"/>
      <c r="E117" s="26">
        <v>5500</v>
      </c>
      <c r="F117" s="26"/>
      <c r="G117" s="26">
        <f>E117+F117</f>
        <v>5500</v>
      </c>
    </row>
    <row r="118" spans="1:7" s="27" customFormat="1" ht="15.75" customHeight="1">
      <c r="A118" s="24"/>
      <c r="B118" s="39">
        <v>90004</v>
      </c>
      <c r="C118" s="197" t="s">
        <v>356</v>
      </c>
      <c r="D118" s="198"/>
      <c r="E118" s="26">
        <v>23000</v>
      </c>
      <c r="F118" s="26"/>
      <c r="G118" s="26">
        <f t="shared" si="1"/>
        <v>23000</v>
      </c>
    </row>
    <row r="119" spans="1:7" s="27" customFormat="1" ht="16.5" customHeight="1">
      <c r="A119" s="24"/>
      <c r="B119" s="39">
        <v>90013</v>
      </c>
      <c r="C119" s="197" t="s">
        <v>357</v>
      </c>
      <c r="D119" s="198"/>
      <c r="E119" s="26">
        <v>42469</v>
      </c>
      <c r="F119" s="26"/>
      <c r="G119" s="26">
        <f t="shared" si="1"/>
        <v>42469</v>
      </c>
    </row>
    <row r="120" spans="1:7" s="27" customFormat="1" ht="13.5" customHeight="1">
      <c r="A120" s="24"/>
      <c r="B120" s="39">
        <v>90017</v>
      </c>
      <c r="C120" s="197" t="s">
        <v>358</v>
      </c>
      <c r="D120" s="198"/>
      <c r="E120" s="26">
        <v>50000</v>
      </c>
      <c r="F120" s="26"/>
      <c r="G120" s="26">
        <f t="shared" si="1"/>
        <v>50000</v>
      </c>
    </row>
    <row r="121" spans="1:7" s="27" customFormat="1" ht="15.75" customHeight="1">
      <c r="A121" s="24"/>
      <c r="B121" s="39">
        <v>90017</v>
      </c>
      <c r="C121" s="197" t="s">
        <v>359</v>
      </c>
      <c r="D121" s="213"/>
      <c r="E121" s="26">
        <v>35000</v>
      </c>
      <c r="F121" s="26"/>
      <c r="G121" s="26">
        <f t="shared" si="1"/>
        <v>35000</v>
      </c>
    </row>
    <row r="122" spans="1:7" s="27" customFormat="1" ht="29.25" customHeight="1">
      <c r="A122" s="24"/>
      <c r="B122" s="39">
        <v>92114</v>
      </c>
      <c r="C122" s="197" t="s">
        <v>360</v>
      </c>
      <c r="D122" s="198"/>
      <c r="E122" s="26">
        <v>392706</v>
      </c>
      <c r="F122" s="26"/>
      <c r="G122" s="26">
        <f t="shared" si="1"/>
        <v>392706</v>
      </c>
    </row>
    <row r="123" spans="1:7" s="27" customFormat="1" ht="24" customHeight="1">
      <c r="A123" s="24"/>
      <c r="B123" s="39">
        <v>92195</v>
      </c>
      <c r="C123" s="197" t="s">
        <v>367</v>
      </c>
      <c r="D123" s="198"/>
      <c r="E123" s="26">
        <v>1389014</v>
      </c>
      <c r="F123" s="26">
        <v>-563900</v>
      </c>
      <c r="G123" s="26">
        <f t="shared" si="1"/>
        <v>825114</v>
      </c>
    </row>
    <row r="124" spans="1:7" s="27" customFormat="1" ht="35.25" customHeight="1">
      <c r="A124" s="24"/>
      <c r="B124" s="39">
        <v>92195</v>
      </c>
      <c r="C124" s="197" t="s">
        <v>439</v>
      </c>
      <c r="D124" s="213"/>
      <c r="E124" s="26"/>
      <c r="F124" s="26">
        <v>563900</v>
      </c>
      <c r="G124" s="26">
        <f>F124</f>
        <v>563900</v>
      </c>
    </row>
    <row r="125" spans="1:7" s="27" customFormat="1" ht="24" customHeight="1">
      <c r="A125" s="24"/>
      <c r="B125" s="39">
        <v>92695</v>
      </c>
      <c r="C125" s="214" t="s">
        <v>440</v>
      </c>
      <c r="D125" s="216"/>
      <c r="E125" s="26"/>
      <c r="F125" s="26">
        <v>227871</v>
      </c>
      <c r="G125" s="26">
        <f>F125</f>
        <v>227871</v>
      </c>
    </row>
    <row r="126" spans="1:7" s="27" customFormat="1" ht="19.5" customHeight="1">
      <c r="A126" s="24"/>
      <c r="B126" s="39">
        <v>92695</v>
      </c>
      <c r="C126" s="197" t="s">
        <v>361</v>
      </c>
      <c r="D126" s="216"/>
      <c r="E126" s="26">
        <v>259000</v>
      </c>
      <c r="F126" s="26">
        <v>-228871</v>
      </c>
      <c r="G126" s="26">
        <f t="shared" si="1"/>
        <v>30129</v>
      </c>
    </row>
    <row r="127" spans="1:7" s="27" customFormat="1" ht="13.5" customHeight="1">
      <c r="A127" s="24"/>
      <c r="B127" s="39">
        <v>92695</v>
      </c>
      <c r="C127" s="197" t="s">
        <v>362</v>
      </c>
      <c r="D127" s="216"/>
      <c r="E127" s="26">
        <v>52500</v>
      </c>
      <c r="F127" s="26">
        <v>-22560</v>
      </c>
      <c r="G127" s="26">
        <f t="shared" si="1"/>
        <v>29940</v>
      </c>
    </row>
    <row r="128" spans="1:7" s="27" customFormat="1" ht="25.5" customHeight="1">
      <c r="A128" s="24"/>
      <c r="B128" s="39">
        <v>92695</v>
      </c>
      <c r="C128" s="197" t="s">
        <v>441</v>
      </c>
      <c r="D128" s="213"/>
      <c r="E128" s="26"/>
      <c r="F128" s="26">
        <v>22560</v>
      </c>
      <c r="G128" s="26">
        <f>F128</f>
        <v>22560</v>
      </c>
    </row>
    <row r="129" spans="1:256" ht="20.25" customHeight="1">
      <c r="A129" s="24"/>
      <c r="B129" s="39">
        <v>92695</v>
      </c>
      <c r="C129" s="197" t="s">
        <v>363</v>
      </c>
      <c r="D129" s="216"/>
      <c r="E129" s="26">
        <v>53470</v>
      </c>
      <c r="F129" s="26">
        <v>-51450</v>
      </c>
      <c r="G129" s="26">
        <f t="shared" si="1"/>
        <v>2020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ht="35.25" customHeight="1">
      <c r="A130" s="24"/>
      <c r="B130" s="39">
        <v>92695</v>
      </c>
      <c r="C130" s="197" t="s">
        <v>442</v>
      </c>
      <c r="D130" s="216"/>
      <c r="E130" s="26"/>
      <c r="F130" s="26">
        <v>52450</v>
      </c>
      <c r="G130" s="26">
        <f>F130</f>
        <v>52450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ht="25.5" customHeight="1">
      <c r="A131" s="24"/>
      <c r="B131" s="39">
        <v>92695</v>
      </c>
      <c r="C131" s="197" t="s">
        <v>443</v>
      </c>
      <c r="D131" s="198"/>
      <c r="E131" s="26">
        <v>10144</v>
      </c>
      <c r="F131" s="26"/>
      <c r="G131" s="26">
        <f t="shared" si="1"/>
        <v>10144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35.25" customHeight="1">
      <c r="A132" s="24"/>
      <c r="B132" s="39">
        <v>92695</v>
      </c>
      <c r="C132" s="197" t="s">
        <v>364</v>
      </c>
      <c r="D132" s="198"/>
      <c r="E132" s="26">
        <v>121330</v>
      </c>
      <c r="F132" s="26"/>
      <c r="G132" s="26">
        <f t="shared" si="1"/>
        <v>121330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8.75" customHeight="1">
      <c r="A133" s="41"/>
      <c r="B133" s="217" t="s">
        <v>11</v>
      </c>
      <c r="C133" s="217"/>
      <c r="D133" s="195"/>
      <c r="E133" s="42">
        <f>SUM(E97:E132)</f>
        <v>4772880</v>
      </c>
      <c r="F133" s="42">
        <f>SUM(F97:F132)</f>
        <v>-116200</v>
      </c>
      <c r="G133" s="42">
        <f>SUM(G97:G132)</f>
        <v>4656680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6" spans="1:6" ht="15">
      <c r="A136" s="43"/>
      <c r="B136" s="43"/>
      <c r="C136" s="43"/>
      <c r="D136" s="9" t="s">
        <v>365</v>
      </c>
      <c r="E136" s="11"/>
      <c r="F136" s="11"/>
    </row>
    <row r="137" spans="1:6" ht="15">
      <c r="A137" s="43"/>
      <c r="B137" s="43"/>
      <c r="C137" s="43"/>
      <c r="D137" s="9"/>
      <c r="E137" s="11"/>
      <c r="F137" s="11"/>
    </row>
    <row r="138" spans="4:6" ht="15">
      <c r="D138" s="9" t="s">
        <v>366</v>
      </c>
      <c r="E138" s="10"/>
      <c r="F138" s="10"/>
    </row>
    <row r="139" spans="4:6" ht="15">
      <c r="D139" s="9"/>
      <c r="E139" s="10"/>
      <c r="F139" s="10"/>
    </row>
    <row r="140" spans="4:6" ht="15">
      <c r="D140" s="9"/>
      <c r="E140" s="10"/>
      <c r="F140" s="10"/>
    </row>
    <row r="141" spans="4:6" ht="15">
      <c r="D141" s="9"/>
      <c r="E141" s="10"/>
      <c r="F141" s="10"/>
    </row>
    <row r="142" spans="4:6" ht="15">
      <c r="D142" s="9"/>
      <c r="E142" s="10"/>
      <c r="F142" s="10"/>
    </row>
    <row r="143" spans="4:6" ht="15">
      <c r="D143" s="9"/>
      <c r="E143" s="10"/>
      <c r="F143" s="10"/>
    </row>
    <row r="144" spans="4:6" ht="15">
      <c r="D144" s="9"/>
      <c r="E144" s="10"/>
      <c r="F144" s="10"/>
    </row>
    <row r="145" spans="4:6" ht="15">
      <c r="D145" s="9"/>
      <c r="E145" s="10"/>
      <c r="F145" s="10"/>
    </row>
    <row r="146" spans="4:6" ht="15">
      <c r="D146" s="9"/>
      <c r="E146" s="10"/>
      <c r="F146" s="10"/>
    </row>
    <row r="147" spans="4:6" ht="15">
      <c r="D147" s="9"/>
      <c r="E147" s="10"/>
      <c r="F147" s="10"/>
    </row>
    <row r="148" spans="4:6" ht="15">
      <c r="D148" s="9"/>
      <c r="E148" s="10"/>
      <c r="F148" s="10"/>
    </row>
    <row r="149" spans="4:6" ht="15">
      <c r="D149" s="9"/>
      <c r="E149" s="10"/>
      <c r="F149" s="10"/>
    </row>
    <row r="150" spans="4:6" ht="15">
      <c r="D150" s="9"/>
      <c r="E150" s="10"/>
      <c r="F150" s="10"/>
    </row>
    <row r="151" spans="4:6" ht="15">
      <c r="D151" s="9"/>
      <c r="E151" s="10"/>
      <c r="F151" s="10"/>
    </row>
    <row r="152" spans="4:6" ht="15">
      <c r="D152" s="9"/>
      <c r="E152" s="10"/>
      <c r="F152" s="10"/>
    </row>
    <row r="153" spans="4:6" ht="15">
      <c r="D153" s="9"/>
      <c r="E153" s="10"/>
      <c r="F153" s="10"/>
    </row>
    <row r="154" spans="4:6" ht="15">
      <c r="D154" s="9"/>
      <c r="E154" s="10"/>
      <c r="F154" s="10"/>
    </row>
    <row r="155" spans="4:6" ht="15">
      <c r="D155" s="9"/>
      <c r="E155" s="10"/>
      <c r="F155" s="10"/>
    </row>
    <row r="156" spans="4:6" ht="15">
      <c r="D156" s="9"/>
      <c r="E156" s="10"/>
      <c r="F156" s="10"/>
    </row>
    <row r="157" spans="4:6" ht="15">
      <c r="D157" s="9"/>
      <c r="E157" s="10"/>
      <c r="F157" s="10"/>
    </row>
    <row r="158" spans="4:6" ht="15">
      <c r="D158" s="9"/>
      <c r="E158" s="10"/>
      <c r="F158" s="10"/>
    </row>
    <row r="159" spans="4:6" ht="15">
      <c r="D159" s="9"/>
      <c r="E159" s="10"/>
      <c r="F159" s="10"/>
    </row>
    <row r="160" spans="4:6" ht="15">
      <c r="D160" s="9"/>
      <c r="E160" s="10"/>
      <c r="F160" s="10"/>
    </row>
    <row r="161" spans="4:6" ht="15">
      <c r="D161" s="9"/>
      <c r="E161" s="10"/>
      <c r="F161" s="10"/>
    </row>
    <row r="162" spans="4:6" ht="15">
      <c r="D162" s="9"/>
      <c r="E162" s="10"/>
      <c r="F162" s="10"/>
    </row>
    <row r="163" spans="4:6" ht="15">
      <c r="D163" s="9"/>
      <c r="E163" s="10"/>
      <c r="F163" s="10"/>
    </row>
    <row r="164" spans="4:6" ht="15">
      <c r="D164" s="9"/>
      <c r="E164" s="10"/>
      <c r="F164" s="10"/>
    </row>
    <row r="165" spans="4:6" ht="15">
      <c r="D165" s="9"/>
      <c r="E165" s="10"/>
      <c r="F165" s="10"/>
    </row>
    <row r="166" spans="4:6" ht="15">
      <c r="D166" s="9"/>
      <c r="E166" s="10"/>
      <c r="F166" s="10"/>
    </row>
    <row r="167" spans="4:6" ht="15">
      <c r="D167" s="9"/>
      <c r="E167" s="10"/>
      <c r="F167" s="10"/>
    </row>
    <row r="168" spans="4:6" ht="15">
      <c r="D168" s="9"/>
      <c r="E168" s="10"/>
      <c r="F168" s="10"/>
    </row>
    <row r="170" spans="1:7" ht="15">
      <c r="A170" s="154"/>
      <c r="B170" s="154"/>
      <c r="C170" s="155"/>
      <c r="D170" s="154"/>
      <c r="E170" s="156"/>
      <c r="F170" s="155"/>
      <c r="G170" s="155"/>
    </row>
    <row r="171" spans="1:7" ht="15">
      <c r="A171" s="154"/>
      <c r="B171" s="154"/>
      <c r="C171" s="155"/>
      <c r="D171" s="154"/>
      <c r="E171" s="156"/>
      <c r="F171" s="155"/>
      <c r="G171" s="155"/>
    </row>
    <row r="172" spans="1:7" ht="15">
      <c r="A172" s="154"/>
      <c r="B172" s="154"/>
      <c r="C172" s="155"/>
      <c r="D172" s="154"/>
      <c r="E172" s="156"/>
      <c r="F172" s="155"/>
      <c r="G172" s="155"/>
    </row>
    <row r="173" spans="1:7" ht="15">
      <c r="A173" s="154"/>
      <c r="B173" s="154"/>
      <c r="C173" s="155"/>
      <c r="D173" s="154"/>
      <c r="E173" s="156"/>
      <c r="F173" s="155"/>
      <c r="G173" s="155"/>
    </row>
    <row r="174" spans="1:7" ht="36.75" customHeight="1">
      <c r="A174" s="183"/>
      <c r="B174" s="184"/>
      <c r="C174" s="184"/>
      <c r="D174" s="184"/>
      <c r="E174" s="184"/>
      <c r="F174" s="184"/>
      <c r="G174" s="184"/>
    </row>
    <row r="175" spans="1:7" ht="15">
      <c r="A175" s="177"/>
      <c r="B175" s="178"/>
      <c r="C175" s="178"/>
      <c r="D175" s="178"/>
      <c r="E175" s="178"/>
      <c r="F175" s="179"/>
      <c r="G175" s="179"/>
    </row>
    <row r="176" spans="1:7" ht="15">
      <c r="A176" s="180"/>
      <c r="B176" s="181"/>
      <c r="C176" s="181"/>
      <c r="D176" s="181"/>
      <c r="E176" s="181"/>
      <c r="F176" s="182"/>
      <c r="G176" s="182"/>
    </row>
    <row r="177" spans="1:7" ht="12.75">
      <c r="A177" s="157"/>
      <c r="B177" s="157"/>
      <c r="C177" s="157"/>
      <c r="D177" s="157"/>
      <c r="E177" s="157"/>
      <c r="F177" s="157"/>
      <c r="G177" s="157"/>
    </row>
    <row r="178" spans="1:7" ht="12.75">
      <c r="A178" s="157"/>
      <c r="B178" s="157"/>
      <c r="C178" s="157"/>
      <c r="D178" s="157"/>
      <c r="E178" s="157"/>
      <c r="F178" s="158"/>
      <c r="G178" s="158"/>
    </row>
    <row r="179" spans="1:7" ht="12.75">
      <c r="A179" s="159"/>
      <c r="B179" s="159"/>
      <c r="C179" s="159"/>
      <c r="D179" s="160"/>
      <c r="E179" s="161"/>
      <c r="F179" s="162"/>
      <c r="G179" s="162"/>
    </row>
    <row r="180" spans="1:7" ht="12.75">
      <c r="A180" s="159"/>
      <c r="B180" s="159"/>
      <c r="C180" s="159"/>
      <c r="D180" s="160"/>
      <c r="E180" s="161"/>
      <c r="F180" s="163"/>
      <c r="G180" s="163"/>
    </row>
    <row r="181" spans="1:7" ht="15">
      <c r="A181" s="164"/>
      <c r="B181" s="165"/>
      <c r="C181" s="164"/>
      <c r="D181" s="166"/>
      <c r="E181" s="167"/>
      <c r="F181" s="168"/>
      <c r="G181" s="168"/>
    </row>
    <row r="182" spans="1:7" ht="15">
      <c r="A182" s="164"/>
      <c r="B182" s="165"/>
      <c r="C182" s="164"/>
      <c r="D182" s="166"/>
      <c r="E182" s="167"/>
      <c r="F182" s="163"/>
      <c r="G182" s="163"/>
    </row>
    <row r="183" spans="1:7" ht="12.75">
      <c r="A183" s="165"/>
      <c r="B183" s="165"/>
      <c r="C183" s="165"/>
      <c r="D183" s="166"/>
      <c r="E183" s="167"/>
      <c r="F183" s="168"/>
      <c r="G183" s="168"/>
    </row>
    <row r="184" spans="1:7" ht="12.75">
      <c r="A184" s="165"/>
      <c r="B184" s="165"/>
      <c r="C184" s="165"/>
      <c r="D184" s="166"/>
      <c r="E184" s="167"/>
      <c r="F184" s="163"/>
      <c r="G184" s="163"/>
    </row>
    <row r="185" spans="1:7" ht="12.75">
      <c r="A185" s="159"/>
      <c r="B185" s="159"/>
      <c r="C185" s="159"/>
      <c r="D185" s="160"/>
      <c r="E185" s="161"/>
      <c r="F185" s="162"/>
      <c r="G185" s="162"/>
    </row>
    <row r="186" spans="1:7" ht="12.75">
      <c r="A186" s="159"/>
      <c r="B186" s="159"/>
      <c r="C186" s="159"/>
      <c r="D186" s="160"/>
      <c r="E186" s="161"/>
      <c r="F186" s="163"/>
      <c r="G186" s="163"/>
    </row>
    <row r="187" spans="1:7" ht="15">
      <c r="A187" s="164"/>
      <c r="B187" s="165"/>
      <c r="C187" s="164"/>
      <c r="D187" s="166"/>
      <c r="E187" s="167"/>
      <c r="F187" s="168"/>
      <c r="G187" s="168"/>
    </row>
    <row r="188" spans="1:7" ht="15">
      <c r="A188" s="164"/>
      <c r="B188" s="165"/>
      <c r="C188" s="164"/>
      <c r="D188" s="166"/>
      <c r="E188" s="167"/>
      <c r="F188" s="163"/>
      <c r="G188" s="163"/>
    </row>
    <row r="189" spans="1:7" ht="12.75">
      <c r="A189" s="165"/>
      <c r="B189" s="165"/>
      <c r="C189" s="165"/>
      <c r="D189" s="166"/>
      <c r="E189" s="167"/>
      <c r="F189" s="163"/>
      <c r="G189" s="163"/>
    </row>
    <row r="190" spans="1:7" ht="12.75">
      <c r="A190" s="165"/>
      <c r="B190" s="165"/>
      <c r="C190" s="165"/>
      <c r="D190" s="166"/>
      <c r="E190" s="167"/>
      <c r="F190" s="163"/>
      <c r="G190" s="163"/>
    </row>
    <row r="191" spans="1:7" ht="12.75">
      <c r="A191" s="165"/>
      <c r="B191" s="165"/>
      <c r="C191" s="165"/>
      <c r="D191" s="166"/>
      <c r="E191" s="167"/>
      <c r="F191" s="168"/>
      <c r="G191" s="168"/>
    </row>
  </sheetData>
  <sheetProtection/>
  <mergeCells count="60">
    <mergeCell ref="C129:D129"/>
    <mergeCell ref="C131:D131"/>
    <mergeCell ref="C132:D132"/>
    <mergeCell ref="B133:D133"/>
    <mergeCell ref="C124:D124"/>
    <mergeCell ref="C125:D125"/>
    <mergeCell ref="C128:D128"/>
    <mergeCell ref="C130:D130"/>
    <mergeCell ref="C120:D120"/>
    <mergeCell ref="C121:D121"/>
    <mergeCell ref="C122:D122"/>
    <mergeCell ref="C123:D123"/>
    <mergeCell ref="C126:D126"/>
    <mergeCell ref="C127:D127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2:D112"/>
    <mergeCell ref="C113:D113"/>
    <mergeCell ref="C111:D111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89:D89"/>
    <mergeCell ref="A90:E90"/>
    <mergeCell ref="B91:D91"/>
    <mergeCell ref="B92:D92"/>
    <mergeCell ref="C93:D93"/>
    <mergeCell ref="A94:E94"/>
    <mergeCell ref="C83:D83"/>
    <mergeCell ref="C84:D84"/>
    <mergeCell ref="C85:D85"/>
    <mergeCell ref="C86:D86"/>
    <mergeCell ref="C87:D87"/>
    <mergeCell ref="C88:D88"/>
    <mergeCell ref="A175:G175"/>
    <mergeCell ref="A176:G176"/>
    <mergeCell ref="A174:G174"/>
    <mergeCell ref="A6:G6"/>
    <mergeCell ref="A7:G7"/>
    <mergeCell ref="A77:C77"/>
    <mergeCell ref="D77:G77"/>
    <mergeCell ref="A78:D78"/>
    <mergeCell ref="B81:D81"/>
    <mergeCell ref="B82:D82"/>
  </mergeCells>
  <printOptions/>
  <pageMargins left="0.7" right="0.41" top="0.53" bottom="0.5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F2" sqref="F2"/>
    </sheetView>
  </sheetViews>
  <sheetFormatPr defaultColWidth="5.00390625" defaultRowHeight="15"/>
  <cols>
    <col min="1" max="1" width="5.140625" style="75" bestFit="1" customWidth="1"/>
    <col min="2" max="3" width="6.00390625" style="75" customWidth="1"/>
    <col min="4" max="4" width="49.28125" style="75" customWidth="1"/>
    <col min="5" max="5" width="11.00390625" style="75" customWidth="1"/>
    <col min="6" max="6" width="8.8515625" style="75" customWidth="1"/>
    <col min="7" max="7" width="12.421875" style="75" customWidth="1"/>
    <col min="8" max="8" width="10.8515625" style="77" customWidth="1"/>
    <col min="9" max="9" width="8.57421875" style="78" customWidth="1"/>
    <col min="10" max="10" width="12.28125" style="78" customWidth="1"/>
    <col min="11" max="20" width="5.00390625" style="75" customWidth="1"/>
    <col min="21" max="21" width="21.7109375" style="75" customWidth="1"/>
    <col min="22" max="27" width="5.00390625" style="75" hidden="1" customWidth="1"/>
    <col min="28" max="16384" width="5.00390625" style="75" customWidth="1"/>
  </cols>
  <sheetData>
    <row r="1" spans="5:7" ht="15">
      <c r="E1" s="76"/>
      <c r="F1" s="76" t="s">
        <v>403</v>
      </c>
      <c r="G1" s="76"/>
    </row>
    <row r="2" spans="5:7" ht="15">
      <c r="E2" s="76"/>
      <c r="F2" s="76" t="s">
        <v>452</v>
      </c>
      <c r="G2" s="76"/>
    </row>
    <row r="3" spans="5:7" ht="15">
      <c r="E3" s="76"/>
      <c r="F3" s="76" t="s">
        <v>1</v>
      </c>
      <c r="G3" s="76"/>
    </row>
    <row r="4" spans="5:7" ht="15">
      <c r="E4" s="76"/>
      <c r="F4" s="76" t="s">
        <v>369</v>
      </c>
      <c r="G4" s="76"/>
    </row>
    <row r="6" spans="1:10" ht="39" customHeight="1">
      <c r="A6" s="218" t="s">
        <v>404</v>
      </c>
      <c r="B6" s="218"/>
      <c r="C6" s="218"/>
      <c r="D6" s="218"/>
      <c r="E6" s="218"/>
      <c r="F6" s="218"/>
      <c r="G6" s="218"/>
      <c r="H6" s="218"/>
      <c r="I6" s="218"/>
      <c r="J6" s="219"/>
    </row>
    <row r="7" spans="1:10" ht="15">
      <c r="A7" s="220" t="s">
        <v>405</v>
      </c>
      <c r="B7" s="221"/>
      <c r="C7" s="221"/>
      <c r="D7" s="221"/>
      <c r="E7" s="221"/>
      <c r="F7" s="182"/>
      <c r="G7" s="182"/>
      <c r="H7" s="219"/>
      <c r="I7" s="219"/>
      <c r="J7" s="219"/>
    </row>
    <row r="8" spans="1:9" ht="15">
      <c r="A8" s="79"/>
      <c r="B8" s="80"/>
      <c r="C8" s="80"/>
      <c r="D8" s="80"/>
      <c r="E8" s="80"/>
      <c r="F8" s="64"/>
      <c r="G8" s="64"/>
      <c r="H8" s="66"/>
      <c r="I8" s="66"/>
    </row>
    <row r="9" spans="1:9" ht="15">
      <c r="A9" s="79"/>
      <c r="B9" s="80"/>
      <c r="C9" s="80"/>
      <c r="D9" s="80"/>
      <c r="E9" s="80"/>
      <c r="F9" s="64"/>
      <c r="G9" s="64"/>
      <c r="H9" s="66"/>
      <c r="I9" s="66"/>
    </row>
    <row r="10" spans="1:10" ht="15">
      <c r="A10" s="81"/>
      <c r="B10" s="81"/>
      <c r="C10" s="81"/>
      <c r="D10" s="81"/>
      <c r="E10" s="222" t="s">
        <v>406</v>
      </c>
      <c r="F10" s="222"/>
      <c r="G10" s="223"/>
      <c r="H10" s="224" t="s">
        <v>407</v>
      </c>
      <c r="I10" s="225"/>
      <c r="J10" s="225"/>
    </row>
    <row r="11" spans="1:10" ht="24">
      <c r="A11" s="82" t="s">
        <v>4</v>
      </c>
      <c r="B11" s="82" t="s">
        <v>30</v>
      </c>
      <c r="C11" s="82" t="s">
        <v>5</v>
      </c>
      <c r="D11" s="83" t="s">
        <v>13</v>
      </c>
      <c r="E11" s="84" t="s">
        <v>408</v>
      </c>
      <c r="F11" s="84" t="s">
        <v>409</v>
      </c>
      <c r="G11" s="85" t="s">
        <v>337</v>
      </c>
      <c r="H11" s="86" t="s">
        <v>408</v>
      </c>
      <c r="I11" s="84" t="s">
        <v>409</v>
      </c>
      <c r="J11" s="84" t="s">
        <v>337</v>
      </c>
    </row>
    <row r="12" spans="1:10" ht="15" hidden="1">
      <c r="A12" s="87" t="s">
        <v>31</v>
      </c>
      <c r="B12" s="82"/>
      <c r="C12" s="82"/>
      <c r="D12" s="88" t="s">
        <v>32</v>
      </c>
      <c r="E12" s="89">
        <f aca="true" t="shared" si="0" ref="E12:J12">E13</f>
        <v>338255</v>
      </c>
      <c r="F12" s="89">
        <f t="shared" si="0"/>
        <v>0</v>
      </c>
      <c r="G12" s="90">
        <f t="shared" si="0"/>
        <v>338255</v>
      </c>
      <c r="H12" s="91">
        <f t="shared" si="0"/>
        <v>338255</v>
      </c>
      <c r="I12" s="92">
        <f t="shared" si="0"/>
        <v>0</v>
      </c>
      <c r="J12" s="92">
        <f t="shared" si="0"/>
        <v>338255</v>
      </c>
    </row>
    <row r="13" spans="1:10" ht="15" hidden="1">
      <c r="A13" s="93"/>
      <c r="B13" s="94" t="s">
        <v>410</v>
      </c>
      <c r="C13" s="93"/>
      <c r="D13" s="95" t="s">
        <v>52</v>
      </c>
      <c r="E13" s="96">
        <f>E14</f>
        <v>338255</v>
      </c>
      <c r="F13" s="96">
        <f>F14</f>
        <v>0</v>
      </c>
      <c r="G13" s="97">
        <f>G14</f>
        <v>338255</v>
      </c>
      <c r="H13" s="98">
        <f>SUM(H15:H20)</f>
        <v>338255</v>
      </c>
      <c r="I13" s="98">
        <f>SUM(I15:I20)</f>
        <v>0</v>
      </c>
      <c r="J13" s="99">
        <f>SUM(J15:J20)</f>
        <v>338255</v>
      </c>
    </row>
    <row r="14" spans="1:10" ht="33.75" hidden="1">
      <c r="A14" s="93"/>
      <c r="B14" s="93"/>
      <c r="C14" s="94" t="s">
        <v>94</v>
      </c>
      <c r="D14" s="100" t="s">
        <v>95</v>
      </c>
      <c r="E14" s="96">
        <v>338255</v>
      </c>
      <c r="F14" s="96"/>
      <c r="G14" s="97">
        <f>E14+F14</f>
        <v>338255</v>
      </c>
      <c r="H14" s="98"/>
      <c r="I14" s="99"/>
      <c r="J14" s="99"/>
    </row>
    <row r="15" spans="1:10" ht="15" hidden="1">
      <c r="A15" s="93"/>
      <c r="B15" s="93"/>
      <c r="C15" s="101" t="s">
        <v>233</v>
      </c>
      <c r="D15" s="102" t="s">
        <v>234</v>
      </c>
      <c r="E15" s="96"/>
      <c r="F15" s="96"/>
      <c r="G15" s="97"/>
      <c r="H15" s="98">
        <v>4212.5</v>
      </c>
      <c r="I15" s="99"/>
      <c r="J15" s="99">
        <f aca="true" t="shared" si="1" ref="J15:J21">H15+I15</f>
        <v>4212.5</v>
      </c>
    </row>
    <row r="16" spans="1:10" ht="15" hidden="1">
      <c r="A16" s="93"/>
      <c r="B16" s="93"/>
      <c r="C16" s="101" t="s">
        <v>188</v>
      </c>
      <c r="D16" s="102" t="s">
        <v>189</v>
      </c>
      <c r="E16" s="96"/>
      <c r="F16" s="96"/>
      <c r="G16" s="97"/>
      <c r="H16" s="98">
        <v>720</v>
      </c>
      <c r="I16" s="99"/>
      <c r="J16" s="99">
        <f t="shared" si="1"/>
        <v>720</v>
      </c>
    </row>
    <row r="17" spans="1:10" ht="15" hidden="1">
      <c r="A17" s="93"/>
      <c r="B17" s="93"/>
      <c r="C17" s="101" t="s">
        <v>191</v>
      </c>
      <c r="D17" s="102" t="s">
        <v>192</v>
      </c>
      <c r="E17" s="96"/>
      <c r="F17" s="96"/>
      <c r="G17" s="97"/>
      <c r="H17" s="98">
        <v>102</v>
      </c>
      <c r="I17" s="99"/>
      <c r="J17" s="99">
        <f t="shared" si="1"/>
        <v>102</v>
      </c>
    </row>
    <row r="18" spans="1:10" ht="15" hidden="1">
      <c r="A18" s="93"/>
      <c r="B18" s="93"/>
      <c r="C18" s="101" t="s">
        <v>46</v>
      </c>
      <c r="D18" s="102" t="s">
        <v>47</v>
      </c>
      <c r="E18" s="96"/>
      <c r="F18" s="96"/>
      <c r="G18" s="97"/>
      <c r="H18" s="98">
        <v>90.5</v>
      </c>
      <c r="I18" s="99"/>
      <c r="J18" s="99">
        <f t="shared" si="1"/>
        <v>90.5</v>
      </c>
    </row>
    <row r="19" spans="1:10" ht="15" hidden="1">
      <c r="A19" s="93"/>
      <c r="B19" s="93"/>
      <c r="C19" s="101" t="s">
        <v>53</v>
      </c>
      <c r="D19" s="102" t="s">
        <v>54</v>
      </c>
      <c r="E19" s="96"/>
      <c r="F19" s="96"/>
      <c r="G19" s="97"/>
      <c r="H19" s="98">
        <v>1508</v>
      </c>
      <c r="I19" s="99"/>
      <c r="J19" s="99">
        <f t="shared" si="1"/>
        <v>1508</v>
      </c>
    </row>
    <row r="20" spans="1:256" ht="15" hidden="1">
      <c r="A20" s="87"/>
      <c r="B20" s="87"/>
      <c r="C20" s="94" t="s">
        <v>41</v>
      </c>
      <c r="D20" s="100" t="s">
        <v>42</v>
      </c>
      <c r="E20" s="89"/>
      <c r="F20" s="89"/>
      <c r="G20" s="90"/>
      <c r="H20" s="103">
        <v>331622</v>
      </c>
      <c r="I20" s="99"/>
      <c r="J20" s="99">
        <f t="shared" si="1"/>
        <v>331622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0" ht="15" hidden="1">
      <c r="A21" s="105" t="s">
        <v>169</v>
      </c>
      <c r="B21" s="105"/>
      <c r="C21" s="105"/>
      <c r="D21" s="106" t="s">
        <v>170</v>
      </c>
      <c r="E21" s="107" t="str">
        <f aca="true" t="shared" si="2" ref="E21:G22">E22</f>
        <v>44 600,00</v>
      </c>
      <c r="F21" s="107">
        <f t="shared" si="2"/>
        <v>0</v>
      </c>
      <c r="G21" s="108">
        <f t="shared" si="2"/>
        <v>44600</v>
      </c>
      <c r="H21" s="109" t="s">
        <v>411</v>
      </c>
      <c r="I21" s="110">
        <f>I22</f>
        <v>0</v>
      </c>
      <c r="J21" s="110">
        <f t="shared" si="1"/>
        <v>44600</v>
      </c>
    </row>
    <row r="22" spans="1:10" ht="15" hidden="1">
      <c r="A22" s="111"/>
      <c r="B22" s="101" t="s">
        <v>412</v>
      </c>
      <c r="C22" s="111"/>
      <c r="D22" s="102" t="s">
        <v>413</v>
      </c>
      <c r="E22" s="112" t="str">
        <f t="shared" si="2"/>
        <v>44 600,00</v>
      </c>
      <c r="F22" s="112">
        <f t="shared" si="2"/>
        <v>0</v>
      </c>
      <c r="G22" s="113">
        <f t="shared" si="2"/>
        <v>44600</v>
      </c>
      <c r="H22" s="114">
        <f>SUM(H23:H29)</f>
        <v>44600</v>
      </c>
      <c r="I22" s="115">
        <f>SUM(I23:I29)</f>
        <v>0</v>
      </c>
      <c r="J22" s="115">
        <f>SUM(J23:J29)</f>
        <v>44600</v>
      </c>
    </row>
    <row r="23" spans="1:10" ht="33.75" hidden="1">
      <c r="A23" s="111"/>
      <c r="B23" s="101"/>
      <c r="C23" s="101" t="s">
        <v>94</v>
      </c>
      <c r="D23" s="102" t="s">
        <v>95</v>
      </c>
      <c r="E23" s="112" t="s">
        <v>411</v>
      </c>
      <c r="F23" s="112"/>
      <c r="G23" s="113">
        <v>44600</v>
      </c>
      <c r="H23" s="114"/>
      <c r="I23" s="116"/>
      <c r="J23" s="117"/>
    </row>
    <row r="24" spans="1:10" ht="15" hidden="1">
      <c r="A24" s="101"/>
      <c r="B24" s="101"/>
      <c r="C24" s="101" t="s">
        <v>233</v>
      </c>
      <c r="D24" s="102" t="s">
        <v>234</v>
      </c>
      <c r="E24" s="112"/>
      <c r="F24" s="112"/>
      <c r="G24" s="113"/>
      <c r="H24" s="118">
        <v>25560</v>
      </c>
      <c r="I24" s="112"/>
      <c r="J24" s="119">
        <f aca="true" t="shared" si="3" ref="J24:J29">H24+I24</f>
        <v>25560</v>
      </c>
    </row>
    <row r="25" spans="1:10" ht="15" hidden="1">
      <c r="A25" s="101"/>
      <c r="B25" s="101"/>
      <c r="C25" s="101" t="s">
        <v>188</v>
      </c>
      <c r="D25" s="102" t="s">
        <v>189</v>
      </c>
      <c r="E25" s="112"/>
      <c r="F25" s="112"/>
      <c r="G25" s="113"/>
      <c r="H25" s="114">
        <v>4327</v>
      </c>
      <c r="I25" s="120"/>
      <c r="J25" s="119">
        <f t="shared" si="3"/>
        <v>4327</v>
      </c>
    </row>
    <row r="26" spans="1:10" ht="15" hidden="1">
      <c r="A26" s="101"/>
      <c r="B26" s="101"/>
      <c r="C26" s="101" t="s">
        <v>191</v>
      </c>
      <c r="D26" s="102" t="s">
        <v>192</v>
      </c>
      <c r="E26" s="112"/>
      <c r="F26" s="112"/>
      <c r="G26" s="113"/>
      <c r="H26" s="114">
        <v>626</v>
      </c>
      <c r="I26" s="120"/>
      <c r="J26" s="119">
        <f t="shared" si="3"/>
        <v>626</v>
      </c>
    </row>
    <row r="27" spans="1:10" ht="15" hidden="1">
      <c r="A27" s="101"/>
      <c r="B27" s="101"/>
      <c r="C27" s="101" t="s">
        <v>46</v>
      </c>
      <c r="D27" s="102" t="s">
        <v>47</v>
      </c>
      <c r="E27" s="112"/>
      <c r="F27" s="112"/>
      <c r="G27" s="113"/>
      <c r="H27" s="114">
        <v>800</v>
      </c>
      <c r="I27" s="120"/>
      <c r="J27" s="119">
        <f t="shared" si="3"/>
        <v>800</v>
      </c>
    </row>
    <row r="28" spans="1:10" ht="15" hidden="1">
      <c r="A28" s="101"/>
      <c r="B28" s="101"/>
      <c r="C28" s="101" t="s">
        <v>53</v>
      </c>
      <c r="D28" s="102" t="s">
        <v>54</v>
      </c>
      <c r="E28" s="112"/>
      <c r="F28" s="112"/>
      <c r="G28" s="113"/>
      <c r="H28" s="114">
        <v>12505</v>
      </c>
      <c r="I28" s="120"/>
      <c r="J28" s="119">
        <f t="shared" si="3"/>
        <v>12505</v>
      </c>
    </row>
    <row r="29" spans="1:10" ht="15" hidden="1">
      <c r="A29" s="101"/>
      <c r="B29" s="101"/>
      <c r="C29" s="101" t="s">
        <v>198</v>
      </c>
      <c r="D29" s="102" t="s">
        <v>199</v>
      </c>
      <c r="E29" s="112"/>
      <c r="F29" s="112"/>
      <c r="G29" s="113"/>
      <c r="H29" s="114">
        <v>782</v>
      </c>
      <c r="I29" s="120"/>
      <c r="J29" s="119">
        <f t="shared" si="3"/>
        <v>782</v>
      </c>
    </row>
    <row r="30" spans="1:10" ht="22.5">
      <c r="A30" s="105" t="s">
        <v>87</v>
      </c>
      <c r="B30" s="105"/>
      <c r="C30" s="105"/>
      <c r="D30" s="106" t="s">
        <v>88</v>
      </c>
      <c r="E30" s="107">
        <f>E31</f>
        <v>970</v>
      </c>
      <c r="F30" s="107">
        <f>F31+F35</f>
        <v>3903</v>
      </c>
      <c r="G30" s="107">
        <f>G31+G35</f>
        <v>4873</v>
      </c>
      <c r="H30" s="109">
        <f>H31</f>
        <v>970</v>
      </c>
      <c r="I30" s="110">
        <f>I31+I35</f>
        <v>3903</v>
      </c>
      <c r="J30" s="110">
        <f>J31+J35</f>
        <v>4873</v>
      </c>
    </row>
    <row r="31" spans="1:10" ht="22.5" hidden="1">
      <c r="A31" s="111"/>
      <c r="B31" s="101" t="s">
        <v>414</v>
      </c>
      <c r="C31" s="111"/>
      <c r="D31" s="102" t="s">
        <v>415</v>
      </c>
      <c r="E31" s="112">
        <f>E32</f>
        <v>970</v>
      </c>
      <c r="F31" s="112">
        <f>F32</f>
        <v>0</v>
      </c>
      <c r="G31" s="113">
        <f>G32</f>
        <v>970</v>
      </c>
      <c r="H31" s="114">
        <f>H33+H34</f>
        <v>970</v>
      </c>
      <c r="I31" s="115">
        <f>I33+I34</f>
        <v>0</v>
      </c>
      <c r="J31" s="115">
        <f>J33+J34</f>
        <v>970</v>
      </c>
    </row>
    <row r="32" spans="1:10" ht="33.75" hidden="1">
      <c r="A32" s="111"/>
      <c r="B32" s="101"/>
      <c r="C32" s="101" t="s">
        <v>94</v>
      </c>
      <c r="D32" s="102" t="s">
        <v>95</v>
      </c>
      <c r="E32" s="112">
        <v>970</v>
      </c>
      <c r="F32" s="112"/>
      <c r="G32" s="113">
        <v>970</v>
      </c>
      <c r="H32" s="114"/>
      <c r="I32" s="116"/>
      <c r="J32" s="117"/>
    </row>
    <row r="33" spans="1:10" ht="15" hidden="1">
      <c r="A33" s="101"/>
      <c r="B33" s="101"/>
      <c r="C33" s="101" t="s">
        <v>46</v>
      </c>
      <c r="D33" s="102" t="s">
        <v>47</v>
      </c>
      <c r="E33" s="112"/>
      <c r="F33" s="112"/>
      <c r="G33" s="113"/>
      <c r="H33" s="114" t="s">
        <v>193</v>
      </c>
      <c r="I33" s="116"/>
      <c r="J33" s="119">
        <f>H33+I33</f>
        <v>50</v>
      </c>
    </row>
    <row r="34" spans="1:10" ht="15" hidden="1">
      <c r="A34" s="101"/>
      <c r="B34" s="132"/>
      <c r="C34" s="132" t="s">
        <v>53</v>
      </c>
      <c r="D34" s="133" t="s">
        <v>54</v>
      </c>
      <c r="E34" s="134"/>
      <c r="F34" s="134"/>
      <c r="G34" s="135"/>
      <c r="H34" s="136">
        <v>920</v>
      </c>
      <c r="I34" s="137"/>
      <c r="J34" s="138">
        <f>H34+I34</f>
        <v>920</v>
      </c>
    </row>
    <row r="35" spans="1:10" ht="33.75">
      <c r="A35" s="131"/>
      <c r="B35" s="139" t="s">
        <v>92</v>
      </c>
      <c r="C35" s="140"/>
      <c r="D35" s="141" t="s">
        <v>93</v>
      </c>
      <c r="E35" s="142" t="s">
        <v>77</v>
      </c>
      <c r="F35" s="142" t="s">
        <v>90</v>
      </c>
      <c r="G35" s="146" t="s">
        <v>90</v>
      </c>
      <c r="H35" s="114"/>
      <c r="I35" s="120">
        <f>SUM(I37:I42)</f>
        <v>3903</v>
      </c>
      <c r="J35" s="145">
        <f>I35</f>
        <v>3903</v>
      </c>
    </row>
    <row r="36" spans="1:10" ht="33.75">
      <c r="A36" s="131"/>
      <c r="B36" s="139"/>
      <c r="C36" s="101" t="s">
        <v>94</v>
      </c>
      <c r="D36" s="102" t="s">
        <v>95</v>
      </c>
      <c r="E36" s="143" t="s">
        <v>77</v>
      </c>
      <c r="F36" s="143" t="s">
        <v>422</v>
      </c>
      <c r="G36" s="147" t="s">
        <v>90</v>
      </c>
      <c r="H36" s="114"/>
      <c r="I36" s="120"/>
      <c r="J36" s="145"/>
    </row>
    <row r="37" spans="1:10" ht="15">
      <c r="A37" s="131"/>
      <c r="B37" s="139"/>
      <c r="C37" s="139" t="s">
        <v>185</v>
      </c>
      <c r="D37" s="141" t="s">
        <v>186</v>
      </c>
      <c r="E37" s="142"/>
      <c r="F37" s="142"/>
      <c r="G37" s="146"/>
      <c r="H37" s="148" t="s">
        <v>77</v>
      </c>
      <c r="I37" s="112">
        <v>2460</v>
      </c>
      <c r="J37" s="144">
        <f aca="true" t="shared" si="4" ref="J37:J42">I37</f>
        <v>2460</v>
      </c>
    </row>
    <row r="38" spans="1:10" ht="15">
      <c r="A38" s="131"/>
      <c r="B38" s="139"/>
      <c r="C38" s="139" t="s">
        <v>188</v>
      </c>
      <c r="D38" s="141" t="s">
        <v>189</v>
      </c>
      <c r="E38" s="142"/>
      <c r="F38" s="142"/>
      <c r="G38" s="146"/>
      <c r="H38" s="148" t="s">
        <v>77</v>
      </c>
      <c r="I38" s="112">
        <v>110</v>
      </c>
      <c r="J38" s="144">
        <f t="shared" si="4"/>
        <v>110</v>
      </c>
    </row>
    <row r="39" spans="1:10" ht="15">
      <c r="A39" s="131"/>
      <c r="B39" s="139"/>
      <c r="C39" s="139" t="s">
        <v>191</v>
      </c>
      <c r="D39" s="141" t="s">
        <v>192</v>
      </c>
      <c r="E39" s="142"/>
      <c r="F39" s="142"/>
      <c r="G39" s="146"/>
      <c r="H39" s="148" t="s">
        <v>77</v>
      </c>
      <c r="I39" s="112">
        <v>50</v>
      </c>
      <c r="J39" s="144">
        <f t="shared" si="4"/>
        <v>50</v>
      </c>
    </row>
    <row r="40" spans="1:10" ht="15">
      <c r="A40" s="131"/>
      <c r="B40" s="139"/>
      <c r="C40" s="139" t="s">
        <v>194</v>
      </c>
      <c r="D40" s="141" t="s">
        <v>195</v>
      </c>
      <c r="E40" s="142"/>
      <c r="F40" s="142"/>
      <c r="G40" s="146"/>
      <c r="H40" s="148" t="s">
        <v>77</v>
      </c>
      <c r="I40" s="112">
        <v>620</v>
      </c>
      <c r="J40" s="144">
        <f t="shared" si="4"/>
        <v>620</v>
      </c>
    </row>
    <row r="41" spans="1:10" ht="15">
      <c r="A41" s="131"/>
      <c r="B41" s="139"/>
      <c r="C41" s="139" t="s">
        <v>53</v>
      </c>
      <c r="D41" s="141" t="s">
        <v>54</v>
      </c>
      <c r="E41" s="142"/>
      <c r="F41" s="142"/>
      <c r="G41" s="146"/>
      <c r="H41" s="148" t="s">
        <v>77</v>
      </c>
      <c r="I41" s="112">
        <v>600</v>
      </c>
      <c r="J41" s="144">
        <f t="shared" si="4"/>
        <v>600</v>
      </c>
    </row>
    <row r="42" spans="1:10" ht="15">
      <c r="A42" s="131"/>
      <c r="B42" s="139"/>
      <c r="C42" s="139" t="s">
        <v>198</v>
      </c>
      <c r="D42" s="141" t="s">
        <v>199</v>
      </c>
      <c r="E42" s="142"/>
      <c r="F42" s="142"/>
      <c r="G42" s="146"/>
      <c r="H42" s="148" t="s">
        <v>77</v>
      </c>
      <c r="I42" s="112">
        <v>63</v>
      </c>
      <c r="J42" s="144">
        <f t="shared" si="4"/>
        <v>63</v>
      </c>
    </row>
    <row r="43" spans="1:10" ht="15">
      <c r="A43" s="105" t="s">
        <v>20</v>
      </c>
      <c r="B43" s="105"/>
      <c r="C43" s="105"/>
      <c r="D43" s="106" t="s">
        <v>21</v>
      </c>
      <c r="E43" s="107">
        <f aca="true" t="shared" si="5" ref="E43:J43">E44+E57+E60</f>
        <v>1219461</v>
      </c>
      <c r="F43" s="107">
        <f t="shared" si="5"/>
        <v>281</v>
      </c>
      <c r="G43" s="108">
        <f t="shared" si="5"/>
        <v>1219742</v>
      </c>
      <c r="H43" s="109">
        <f t="shared" si="5"/>
        <v>1219461</v>
      </c>
      <c r="I43" s="107">
        <f t="shared" si="5"/>
        <v>281</v>
      </c>
      <c r="J43" s="107">
        <f t="shared" si="5"/>
        <v>1219742</v>
      </c>
    </row>
    <row r="44" spans="1:10" ht="33.75">
      <c r="A44" s="111"/>
      <c r="B44" s="101" t="s">
        <v>244</v>
      </c>
      <c r="C44" s="111"/>
      <c r="D44" s="102" t="s">
        <v>245</v>
      </c>
      <c r="E44" s="112">
        <f>E45</f>
        <v>1200340</v>
      </c>
      <c r="F44" s="112">
        <f>F45</f>
        <v>0</v>
      </c>
      <c r="G44" s="113">
        <f>G45</f>
        <v>1200340</v>
      </c>
      <c r="H44" s="114">
        <f>SUM(H46:H56)</f>
        <v>1200340</v>
      </c>
      <c r="I44" s="115">
        <f>SUM(I46:I56)</f>
        <v>0</v>
      </c>
      <c r="J44" s="115">
        <f>SUM(J46:J56)</f>
        <v>1200340</v>
      </c>
    </row>
    <row r="45" spans="1:10" ht="33.75" hidden="1">
      <c r="A45" s="111"/>
      <c r="B45" s="101"/>
      <c r="C45" s="101" t="s">
        <v>94</v>
      </c>
      <c r="D45" s="102" t="s">
        <v>95</v>
      </c>
      <c r="E45" s="112">
        <v>1200340</v>
      </c>
      <c r="F45" s="112"/>
      <c r="G45" s="113">
        <f>E45+F45</f>
        <v>1200340</v>
      </c>
      <c r="H45" s="114"/>
      <c r="I45" s="116"/>
      <c r="J45" s="117"/>
    </row>
    <row r="46" spans="1:10" ht="15">
      <c r="A46" s="101"/>
      <c r="B46" s="101"/>
      <c r="C46" s="101" t="s">
        <v>247</v>
      </c>
      <c r="D46" s="102" t="s">
        <v>248</v>
      </c>
      <c r="E46" s="112"/>
      <c r="F46" s="112"/>
      <c r="G46" s="113"/>
      <c r="H46" s="121">
        <v>1144441</v>
      </c>
      <c r="I46" s="120">
        <v>-366</v>
      </c>
      <c r="J46" s="119">
        <f>H46+I46</f>
        <v>1144075</v>
      </c>
    </row>
    <row r="47" spans="1:10" ht="15" hidden="1">
      <c r="A47" s="101"/>
      <c r="B47" s="101"/>
      <c r="C47" s="101" t="s">
        <v>233</v>
      </c>
      <c r="D47" s="102" t="s">
        <v>234</v>
      </c>
      <c r="E47" s="112"/>
      <c r="F47" s="112"/>
      <c r="G47" s="113"/>
      <c r="H47" s="121">
        <v>19525</v>
      </c>
      <c r="I47" s="120"/>
      <c r="J47" s="119">
        <f aca="true" t="shared" si="6" ref="J47:J56">H47+I47</f>
        <v>19525</v>
      </c>
    </row>
    <row r="48" spans="1:10" ht="15">
      <c r="A48" s="101"/>
      <c r="B48" s="101"/>
      <c r="C48" s="101" t="s">
        <v>188</v>
      </c>
      <c r="D48" s="102" t="s">
        <v>189</v>
      </c>
      <c r="E48" s="112"/>
      <c r="F48" s="112"/>
      <c r="G48" s="113"/>
      <c r="H48" s="121">
        <v>20529</v>
      </c>
      <c r="I48" s="120">
        <v>366</v>
      </c>
      <c r="J48" s="119">
        <f t="shared" si="6"/>
        <v>20895</v>
      </c>
    </row>
    <row r="49" spans="1:10" ht="15" hidden="1">
      <c r="A49" s="101"/>
      <c r="B49" s="101"/>
      <c r="C49" s="101" t="s">
        <v>191</v>
      </c>
      <c r="D49" s="102" t="s">
        <v>192</v>
      </c>
      <c r="E49" s="112"/>
      <c r="F49" s="112"/>
      <c r="G49" s="113"/>
      <c r="H49" s="121">
        <v>479</v>
      </c>
      <c r="I49" s="120"/>
      <c r="J49" s="119">
        <f t="shared" si="6"/>
        <v>479</v>
      </c>
    </row>
    <row r="50" spans="1:10" ht="15" hidden="1">
      <c r="A50" s="101"/>
      <c r="B50" s="101"/>
      <c r="C50" s="101" t="s">
        <v>46</v>
      </c>
      <c r="D50" s="102" t="s">
        <v>47</v>
      </c>
      <c r="E50" s="112"/>
      <c r="F50" s="112"/>
      <c r="G50" s="113"/>
      <c r="H50" s="121">
        <v>1700</v>
      </c>
      <c r="I50" s="120"/>
      <c r="J50" s="119">
        <f t="shared" si="6"/>
        <v>1700</v>
      </c>
    </row>
    <row r="51" spans="1:10" ht="15" hidden="1">
      <c r="A51" s="101"/>
      <c r="B51" s="101"/>
      <c r="C51" s="101" t="s">
        <v>416</v>
      </c>
      <c r="D51" s="102" t="s">
        <v>417</v>
      </c>
      <c r="E51" s="112"/>
      <c r="F51" s="112"/>
      <c r="G51" s="113"/>
      <c r="H51" s="121">
        <v>4808</v>
      </c>
      <c r="I51" s="120"/>
      <c r="J51" s="119">
        <f t="shared" si="6"/>
        <v>4808</v>
      </c>
    </row>
    <row r="52" spans="1:10" ht="15" hidden="1">
      <c r="A52" s="101"/>
      <c r="B52" s="101"/>
      <c r="C52" s="101" t="s">
        <v>53</v>
      </c>
      <c r="D52" s="102" t="s">
        <v>54</v>
      </c>
      <c r="E52" s="112"/>
      <c r="F52" s="112"/>
      <c r="G52" s="113"/>
      <c r="H52" s="121">
        <v>4577</v>
      </c>
      <c r="I52" s="120"/>
      <c r="J52" s="119">
        <f t="shared" si="6"/>
        <v>4577</v>
      </c>
    </row>
    <row r="53" spans="1:10" ht="22.5" hidden="1">
      <c r="A53" s="101"/>
      <c r="B53" s="101"/>
      <c r="C53" s="101" t="s">
        <v>418</v>
      </c>
      <c r="D53" s="102" t="s">
        <v>419</v>
      </c>
      <c r="E53" s="112"/>
      <c r="F53" s="112"/>
      <c r="G53" s="113"/>
      <c r="H53" s="121">
        <v>1900</v>
      </c>
      <c r="I53" s="120"/>
      <c r="J53" s="119">
        <f t="shared" si="6"/>
        <v>1900</v>
      </c>
    </row>
    <row r="54" spans="1:10" ht="15" hidden="1">
      <c r="A54" s="101"/>
      <c r="B54" s="101"/>
      <c r="C54" s="101" t="s">
        <v>198</v>
      </c>
      <c r="D54" s="102" t="s">
        <v>199</v>
      </c>
      <c r="E54" s="112"/>
      <c r="F54" s="112"/>
      <c r="G54" s="113"/>
      <c r="H54" s="121">
        <v>80</v>
      </c>
      <c r="I54" s="116"/>
      <c r="J54" s="119">
        <f t="shared" si="6"/>
        <v>80</v>
      </c>
    </row>
    <row r="55" spans="1:10" ht="15" hidden="1">
      <c r="A55" s="101"/>
      <c r="B55" s="101"/>
      <c r="C55" s="101" t="s">
        <v>269</v>
      </c>
      <c r="D55" s="102" t="s">
        <v>270</v>
      </c>
      <c r="E55" s="112"/>
      <c r="F55" s="112"/>
      <c r="G55" s="113"/>
      <c r="H55" s="121">
        <v>1144</v>
      </c>
      <c r="I55" s="116"/>
      <c r="J55" s="119">
        <f t="shared" si="6"/>
        <v>1144</v>
      </c>
    </row>
    <row r="56" spans="1:10" ht="22.5" hidden="1">
      <c r="A56" s="101"/>
      <c r="B56" s="101"/>
      <c r="C56" s="101" t="s">
        <v>420</v>
      </c>
      <c r="D56" s="102" t="s">
        <v>421</v>
      </c>
      <c r="E56" s="112"/>
      <c r="F56" s="112"/>
      <c r="G56" s="113"/>
      <c r="H56" s="121">
        <v>1157</v>
      </c>
      <c r="I56" s="116"/>
      <c r="J56" s="119">
        <f t="shared" si="6"/>
        <v>1157</v>
      </c>
    </row>
    <row r="57" spans="1:10" ht="45">
      <c r="A57" s="111"/>
      <c r="B57" s="101" t="s">
        <v>102</v>
      </c>
      <c r="C57" s="111"/>
      <c r="D57" s="102" t="s">
        <v>103</v>
      </c>
      <c r="E57" s="112">
        <f>E58</f>
        <v>2621</v>
      </c>
      <c r="F57" s="112">
        <f>F58</f>
        <v>281</v>
      </c>
      <c r="G57" s="113">
        <f>G58</f>
        <v>2902</v>
      </c>
      <c r="H57" s="114">
        <f>H59</f>
        <v>2621</v>
      </c>
      <c r="I57" s="115">
        <f>I59</f>
        <v>281</v>
      </c>
      <c r="J57" s="115">
        <f>H57+I57</f>
        <v>2902</v>
      </c>
    </row>
    <row r="58" spans="1:10" ht="33.75">
      <c r="A58" s="111"/>
      <c r="B58" s="101"/>
      <c r="C58" s="101" t="s">
        <v>94</v>
      </c>
      <c r="D58" s="102" t="s">
        <v>95</v>
      </c>
      <c r="E58" s="112">
        <v>2621</v>
      </c>
      <c r="F58" s="112">
        <v>281</v>
      </c>
      <c r="G58" s="113">
        <f>E58+F58</f>
        <v>2902</v>
      </c>
      <c r="H58" s="114"/>
      <c r="I58" s="116"/>
      <c r="J58" s="117"/>
    </row>
    <row r="59" spans="1:10" ht="15">
      <c r="A59" s="111"/>
      <c r="B59" s="101"/>
      <c r="C59" s="101" t="s">
        <v>258</v>
      </c>
      <c r="D59" s="102" t="s">
        <v>259</v>
      </c>
      <c r="E59" s="112"/>
      <c r="F59" s="112"/>
      <c r="G59" s="113"/>
      <c r="H59" s="114">
        <v>2621</v>
      </c>
      <c r="I59" s="120">
        <v>281</v>
      </c>
      <c r="J59" s="119">
        <f>H59+I59</f>
        <v>2902</v>
      </c>
    </row>
    <row r="60" spans="1:10" ht="15" hidden="1">
      <c r="A60" s="111"/>
      <c r="B60" s="101" t="s">
        <v>57</v>
      </c>
      <c r="C60" s="101"/>
      <c r="D60" s="102" t="s">
        <v>52</v>
      </c>
      <c r="E60" s="112">
        <f>E61</f>
        <v>16500</v>
      </c>
      <c r="F60" s="112">
        <f>F61</f>
        <v>0</v>
      </c>
      <c r="G60" s="113">
        <f>E60+F60</f>
        <v>16500</v>
      </c>
      <c r="H60" s="118">
        <f>H62</f>
        <v>16500</v>
      </c>
      <c r="I60" s="112">
        <f>I62</f>
        <v>0</v>
      </c>
      <c r="J60" s="122">
        <f>J62</f>
        <v>16500</v>
      </c>
    </row>
    <row r="61" spans="1:10" ht="33.75" hidden="1">
      <c r="A61" s="101"/>
      <c r="B61" s="101"/>
      <c r="C61" s="123">
        <v>2010</v>
      </c>
      <c r="D61" s="102" t="s">
        <v>95</v>
      </c>
      <c r="E61" s="119">
        <v>16500</v>
      </c>
      <c r="F61" s="124"/>
      <c r="G61" s="125">
        <f>E61+F61</f>
        <v>16500</v>
      </c>
      <c r="H61" s="126">
        <v>4500</v>
      </c>
      <c r="I61" s="120">
        <f>I62</f>
        <v>0</v>
      </c>
      <c r="J61" s="127">
        <f>H61+I61</f>
        <v>4500</v>
      </c>
    </row>
    <row r="62" spans="1:10" ht="15" hidden="1">
      <c r="A62" s="101"/>
      <c r="B62" s="101"/>
      <c r="C62" s="101" t="s">
        <v>247</v>
      </c>
      <c r="D62" s="102" t="s">
        <v>248</v>
      </c>
      <c r="E62" s="128"/>
      <c r="F62" s="129"/>
      <c r="G62" s="130"/>
      <c r="H62" s="126">
        <v>16500</v>
      </c>
      <c r="I62" s="120"/>
      <c r="J62" s="127">
        <f>H62+I62</f>
        <v>16500</v>
      </c>
    </row>
    <row r="63" spans="1:256" ht="15">
      <c r="A63" s="226" t="s">
        <v>28</v>
      </c>
      <c r="B63" s="226"/>
      <c r="C63" s="226"/>
      <c r="D63" s="226"/>
      <c r="E63" s="110">
        <f aca="true" t="shared" si="7" ref="E63:J63">E12+E43+E30+E21</f>
        <v>1603286</v>
      </c>
      <c r="F63" s="110">
        <f t="shared" si="7"/>
        <v>4184</v>
      </c>
      <c r="G63" s="110">
        <f t="shared" si="7"/>
        <v>1607470</v>
      </c>
      <c r="H63" s="110">
        <f t="shared" si="7"/>
        <v>1603286</v>
      </c>
      <c r="I63" s="110">
        <f t="shared" si="7"/>
        <v>4184</v>
      </c>
      <c r="J63" s="110">
        <f t="shared" si="7"/>
        <v>1607470</v>
      </c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7" spans="7:9" ht="15">
      <c r="G67" s="45" t="s">
        <v>384</v>
      </c>
      <c r="H67" s="45"/>
      <c r="I67" s="45"/>
    </row>
    <row r="68" spans="7:9" ht="15">
      <c r="G68" s="45"/>
      <c r="H68" s="45"/>
      <c r="I68" s="45"/>
    </row>
    <row r="69" spans="7:9" ht="15">
      <c r="G69" s="45" t="s">
        <v>385</v>
      </c>
      <c r="H69" s="45"/>
      <c r="I69" s="45"/>
    </row>
  </sheetData>
  <sheetProtection/>
  <mergeCells count="5">
    <mergeCell ref="A6:J6"/>
    <mergeCell ref="A7:J7"/>
    <mergeCell ref="E10:G10"/>
    <mergeCell ref="H10:J10"/>
    <mergeCell ref="A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39.28125" style="0" customWidth="1"/>
    <col min="3" max="3" width="11.8515625" style="0" customWidth="1"/>
    <col min="4" max="4" width="10.28125" style="0" customWidth="1"/>
    <col min="5" max="5" width="12.140625" style="0" customWidth="1"/>
  </cols>
  <sheetData>
    <row r="1" spans="1:5" ht="15">
      <c r="A1" s="44"/>
      <c r="B1" s="44"/>
      <c r="C1" s="45" t="s">
        <v>386</v>
      </c>
      <c r="D1" s="44"/>
      <c r="E1" s="44"/>
    </row>
    <row r="2" spans="1:5" ht="15">
      <c r="A2" s="44"/>
      <c r="B2" s="44"/>
      <c r="C2" s="45" t="s">
        <v>453</v>
      </c>
      <c r="D2" s="44"/>
      <c r="E2" s="44"/>
    </row>
    <row r="3" spans="1:5" ht="15">
      <c r="A3" s="44"/>
      <c r="B3" s="44"/>
      <c r="C3" s="45" t="s">
        <v>1</v>
      </c>
      <c r="D3" s="44"/>
      <c r="E3" s="44"/>
    </row>
    <row r="4" spans="1:5" ht="15">
      <c r="A4" s="44"/>
      <c r="B4" s="44"/>
      <c r="C4" s="45" t="s">
        <v>370</v>
      </c>
      <c r="D4" s="44"/>
      <c r="E4" s="44"/>
    </row>
    <row r="5" spans="1:5" ht="28.5" customHeight="1">
      <c r="A5" s="44"/>
      <c r="B5" s="44"/>
      <c r="C5" s="44"/>
      <c r="D5" s="44"/>
      <c r="E5" s="44"/>
    </row>
    <row r="6" spans="1:5" s="46" customFormat="1" ht="21.75" customHeight="1">
      <c r="A6" s="172" t="s">
        <v>371</v>
      </c>
      <c r="B6" s="172"/>
      <c r="C6" s="172"/>
      <c r="D6" s="172"/>
      <c r="E6" s="172"/>
    </row>
    <row r="7" spans="1:5" s="48" customFormat="1" ht="12">
      <c r="A7" s="47" t="s">
        <v>372</v>
      </c>
      <c r="B7" s="47"/>
      <c r="C7" s="47"/>
      <c r="D7" s="47"/>
      <c r="E7" s="47"/>
    </row>
    <row r="8" spans="1:5" ht="15">
      <c r="A8" s="44"/>
      <c r="B8" s="44"/>
      <c r="C8" s="44"/>
      <c r="D8" s="44"/>
      <c r="E8" s="44"/>
    </row>
    <row r="9" spans="1:5" ht="25.5" customHeight="1">
      <c r="A9" s="44"/>
      <c r="B9" s="44"/>
      <c r="C9" s="44"/>
      <c r="D9" s="44"/>
      <c r="E9" s="44"/>
    </row>
    <row r="10" spans="1:5" ht="16.5" customHeight="1">
      <c r="A10" s="149" t="s">
        <v>373</v>
      </c>
      <c r="B10" s="149" t="s">
        <v>13</v>
      </c>
      <c r="C10" s="150" t="s">
        <v>6</v>
      </c>
      <c r="D10" s="150" t="s">
        <v>14</v>
      </c>
      <c r="E10" s="150" t="s">
        <v>15</v>
      </c>
    </row>
    <row r="11" spans="1:5" ht="45" customHeight="1">
      <c r="A11" s="139" t="s">
        <v>423</v>
      </c>
      <c r="B11" s="141" t="s">
        <v>424</v>
      </c>
      <c r="C11" s="142" t="s">
        <v>77</v>
      </c>
      <c r="D11" s="142" t="s">
        <v>425</v>
      </c>
      <c r="E11" s="142" t="s">
        <v>425</v>
      </c>
    </row>
    <row r="12" spans="1:5" ht="27.75" customHeight="1">
      <c r="A12" s="151">
        <v>950</v>
      </c>
      <c r="B12" s="152" t="s">
        <v>374</v>
      </c>
      <c r="C12" s="153">
        <v>1088986</v>
      </c>
      <c r="D12" s="153"/>
      <c r="E12" s="153">
        <v>1088986</v>
      </c>
    </row>
    <row r="13" spans="1:5" ht="27.75" customHeight="1">
      <c r="A13" s="53" t="s">
        <v>375</v>
      </c>
      <c r="B13" s="54" t="s">
        <v>376</v>
      </c>
      <c r="C13" s="55">
        <v>262990</v>
      </c>
      <c r="D13" s="56"/>
      <c r="E13" s="56" t="s">
        <v>377</v>
      </c>
    </row>
    <row r="14" spans="1:5" s="60" customFormat="1" ht="19.5" customHeight="1">
      <c r="A14" s="57"/>
      <c r="B14" s="58" t="s">
        <v>378</v>
      </c>
      <c r="C14" s="59">
        <f>SUM(C12:C13)</f>
        <v>1351976</v>
      </c>
      <c r="D14" s="59">
        <v>500000</v>
      </c>
      <c r="E14" s="59">
        <f>E12+E13+E11</f>
        <v>1851976</v>
      </c>
    </row>
    <row r="15" spans="1:5" ht="15">
      <c r="A15" s="47"/>
      <c r="B15" s="61"/>
      <c r="C15" s="47"/>
      <c r="D15" s="47"/>
      <c r="E15" s="47"/>
    </row>
    <row r="16" spans="1:5" ht="21.75" customHeight="1">
      <c r="A16" s="47"/>
      <c r="B16" s="61"/>
      <c r="C16" s="47"/>
      <c r="D16" s="47"/>
      <c r="E16" s="47"/>
    </row>
    <row r="17" spans="1:5" ht="15">
      <c r="A17" s="49" t="s">
        <v>373</v>
      </c>
      <c r="B17" s="51" t="s">
        <v>13</v>
      </c>
      <c r="C17" s="50" t="s">
        <v>6</v>
      </c>
      <c r="D17" s="50" t="s">
        <v>14</v>
      </c>
      <c r="E17" s="50" t="s">
        <v>15</v>
      </c>
    </row>
    <row r="18" spans="1:5" ht="21" customHeight="1">
      <c r="A18" s="53" t="s">
        <v>379</v>
      </c>
      <c r="B18" s="54" t="s">
        <v>380</v>
      </c>
      <c r="C18" s="55">
        <v>262990</v>
      </c>
      <c r="D18" s="56"/>
      <c r="E18" s="62" t="s">
        <v>377</v>
      </c>
    </row>
    <row r="19" spans="1:5" ht="41.25" customHeight="1">
      <c r="A19" s="50">
        <v>963</v>
      </c>
      <c r="B19" s="51" t="s">
        <v>381</v>
      </c>
      <c r="C19" s="52">
        <v>3843710</v>
      </c>
      <c r="D19" s="52"/>
      <c r="E19" s="52">
        <f>C19+D19</f>
        <v>3843710</v>
      </c>
    </row>
    <row r="20" spans="1:5" ht="22.5" customHeight="1">
      <c r="A20" s="50">
        <v>992</v>
      </c>
      <c r="B20" s="51" t="s">
        <v>382</v>
      </c>
      <c r="C20" s="52">
        <v>852771</v>
      </c>
      <c r="D20" s="52"/>
      <c r="E20" s="52">
        <f>C20+D20</f>
        <v>852771</v>
      </c>
    </row>
    <row r="21" spans="1:5" s="46" customFormat="1" ht="28.5" customHeight="1">
      <c r="A21" s="57"/>
      <c r="B21" s="58" t="s">
        <v>383</v>
      </c>
      <c r="C21" s="59">
        <f>SUM(C18:C20)</f>
        <v>4959471</v>
      </c>
      <c r="D21" s="63">
        <f>D18</f>
        <v>0</v>
      </c>
      <c r="E21" s="59">
        <f>E18+E19+E20</f>
        <v>4959471</v>
      </c>
    </row>
    <row r="22" spans="1:5" ht="15">
      <c r="A22" s="44"/>
      <c r="B22" s="44"/>
      <c r="C22" s="44"/>
      <c r="D22" s="44"/>
      <c r="E22" s="44"/>
    </row>
    <row r="23" spans="1:5" ht="15">
      <c r="A23" s="44"/>
      <c r="B23" s="44"/>
      <c r="C23" s="44"/>
      <c r="D23" s="44"/>
      <c r="E23" s="44"/>
    </row>
    <row r="24" spans="1:5" ht="15">
      <c r="A24" s="44"/>
      <c r="B24" s="44"/>
      <c r="C24" s="44"/>
      <c r="D24" s="44"/>
      <c r="E24" s="44"/>
    </row>
    <row r="25" spans="1:5" ht="15">
      <c r="A25" s="44"/>
      <c r="B25" s="44"/>
      <c r="C25" s="45" t="s">
        <v>384</v>
      </c>
      <c r="D25" s="45"/>
      <c r="E25" s="45"/>
    </row>
    <row r="26" spans="1:5" ht="15">
      <c r="A26" s="44"/>
      <c r="B26" s="44"/>
      <c r="C26" s="45"/>
      <c r="D26" s="45"/>
      <c r="E26" s="45"/>
    </row>
    <row r="27" spans="1:5" ht="15">
      <c r="A27" s="44"/>
      <c r="B27" s="44"/>
      <c r="C27" s="45" t="s">
        <v>385</v>
      </c>
      <c r="D27" s="45"/>
      <c r="E27" s="45"/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.8515625" style="0" customWidth="1"/>
    <col min="3" max="3" width="11.421875" style="0" customWidth="1"/>
    <col min="4" max="4" width="13.140625" style="0" customWidth="1"/>
    <col min="5" max="5" width="11.7109375" style="0" customWidth="1"/>
    <col min="6" max="7" width="11.140625" style="0" customWidth="1"/>
    <col min="8" max="8" width="11.8515625" style="0" customWidth="1"/>
  </cols>
  <sheetData>
    <row r="1" ht="15">
      <c r="F1" s="65" t="s">
        <v>402</v>
      </c>
    </row>
    <row r="2" ht="15">
      <c r="F2" s="65" t="s">
        <v>452</v>
      </c>
    </row>
    <row r="3" ht="15">
      <c r="F3" s="65" t="s">
        <v>1</v>
      </c>
    </row>
    <row r="4" ht="15">
      <c r="F4" s="65" t="s">
        <v>369</v>
      </c>
    </row>
    <row r="5" ht="15">
      <c r="F5" s="65"/>
    </row>
    <row r="6" spans="1:8" ht="55.5" customHeight="1">
      <c r="A6" s="218" t="s">
        <v>387</v>
      </c>
      <c r="B6" s="218"/>
      <c r="C6" s="218"/>
      <c r="D6" s="218"/>
      <c r="E6" s="218"/>
      <c r="F6" s="218"/>
      <c r="G6" s="218"/>
      <c r="H6" s="218"/>
    </row>
    <row r="7" spans="1:8" ht="24" customHeight="1">
      <c r="A7" s="230" t="s">
        <v>401</v>
      </c>
      <c r="B7" s="230"/>
      <c r="C7" s="230"/>
      <c r="D7" s="230"/>
      <c r="E7" s="230"/>
      <c r="F7" s="230"/>
      <c r="G7" s="230"/>
      <c r="H7" s="230"/>
    </row>
    <row r="8" ht="36.75" customHeight="1"/>
    <row r="9" spans="1:8" ht="15">
      <c r="A9" s="231" t="s">
        <v>388</v>
      </c>
      <c r="B9" s="232" t="s">
        <v>389</v>
      </c>
      <c r="C9" s="233"/>
      <c r="D9" s="231" t="s">
        <v>390</v>
      </c>
      <c r="E9" s="236" t="s">
        <v>391</v>
      </c>
      <c r="F9" s="236"/>
      <c r="G9" s="69" t="s">
        <v>392</v>
      </c>
      <c r="H9" s="231" t="s">
        <v>393</v>
      </c>
    </row>
    <row r="10" spans="1:8" ht="56.25" customHeight="1">
      <c r="A10" s="231"/>
      <c r="B10" s="234"/>
      <c r="C10" s="235"/>
      <c r="D10" s="231"/>
      <c r="E10" s="69" t="s">
        <v>394</v>
      </c>
      <c r="F10" s="68" t="s">
        <v>395</v>
      </c>
      <c r="G10" s="69" t="s">
        <v>394</v>
      </c>
      <c r="H10" s="231"/>
    </row>
    <row r="11" spans="1:8" s="67" customFormat="1" ht="26.25" customHeight="1">
      <c r="A11" s="70" t="s">
        <v>396</v>
      </c>
      <c r="B11" s="227" t="s">
        <v>397</v>
      </c>
      <c r="C11" s="228"/>
      <c r="D11" s="71">
        <f>D12+D13</f>
        <v>70000</v>
      </c>
      <c r="E11" s="71">
        <v>3985619</v>
      </c>
      <c r="F11" s="71">
        <f>F12+F13</f>
        <v>1079274</v>
      </c>
      <c r="G11" s="71">
        <v>3985619</v>
      </c>
      <c r="H11" s="71">
        <f>H12+H13</f>
        <v>70000</v>
      </c>
    </row>
    <row r="12" spans="1:8" ht="48.75" customHeight="1">
      <c r="A12" s="72"/>
      <c r="B12" s="229" t="s">
        <v>398</v>
      </c>
      <c r="C12" s="228"/>
      <c r="D12" s="73">
        <v>70000</v>
      </c>
      <c r="E12" s="74" t="s">
        <v>400</v>
      </c>
      <c r="F12" s="73">
        <v>994274</v>
      </c>
      <c r="G12" s="74" t="s">
        <v>400</v>
      </c>
      <c r="H12" s="73">
        <v>70000</v>
      </c>
    </row>
    <row r="13" spans="1:8" ht="60.75" customHeight="1">
      <c r="A13" s="72"/>
      <c r="B13" s="229" t="s">
        <v>399</v>
      </c>
      <c r="C13" s="228"/>
      <c r="D13" s="72"/>
      <c r="E13" s="73">
        <v>85000</v>
      </c>
      <c r="F13" s="73">
        <v>85000</v>
      </c>
      <c r="G13" s="73">
        <v>85000</v>
      </c>
      <c r="H13" s="72"/>
    </row>
    <row r="14" ht="39" customHeight="1"/>
    <row r="15" spans="6:8" ht="15">
      <c r="F15" s="45" t="s">
        <v>384</v>
      </c>
      <c r="G15" s="45"/>
      <c r="H15" s="45"/>
    </row>
    <row r="16" spans="6:8" ht="15">
      <c r="F16" s="45"/>
      <c r="G16" s="45"/>
      <c r="H16" s="45"/>
    </row>
    <row r="17" spans="6:8" ht="15">
      <c r="F17" s="45" t="s">
        <v>385</v>
      </c>
      <c r="G17" s="45"/>
      <c r="H17" s="45"/>
    </row>
  </sheetData>
  <sheetProtection/>
  <mergeCells count="10">
    <mergeCell ref="B11:C11"/>
    <mergeCell ref="B12:C12"/>
    <mergeCell ref="B13:C13"/>
    <mergeCell ref="A7:H7"/>
    <mergeCell ref="A6:H6"/>
    <mergeCell ref="A9:A10"/>
    <mergeCell ref="B9:C10"/>
    <mergeCell ref="D9:D10"/>
    <mergeCell ref="E9:F9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2012-11-22T09:55:19Z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